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OSTAWCY\"/>
    </mc:Choice>
  </mc:AlternateContent>
  <xr:revisionPtr revIDLastSave="0" documentId="13_ncr:1_{144D1D26-7C7F-4278-BD39-4B57F9E80F69}" xr6:coauthVersionLast="47" xr6:coauthVersionMax="47" xr10:uidLastSave="{00000000-0000-0000-0000-000000000000}"/>
  <bookViews>
    <workbookView xWindow="-120" yWindow="-120" windowWidth="29040" windowHeight="15840" tabRatio="825" xr2:uid="{00000000-000D-0000-FFFF-FFFF00000000}"/>
  </bookViews>
  <sheets>
    <sheet name="Ankieta Kwalifikacji Dostawcy" sheetId="5" r:id="rId1"/>
  </sheets>
  <externalReferences>
    <externalReference r:id="rId2"/>
  </externalReferences>
  <definedNames>
    <definedName name="_xlnm.Print_Area" localSheetId="0">'Ankieta Kwalifikacji Dostawcy'!$A:$F</definedName>
    <definedName name="采购物质分类">[1]采购物资分类表!#REF!</definedName>
  </definedNames>
  <calcPr calcId="191029"/>
</workbook>
</file>

<file path=xl/calcChain.xml><?xml version="1.0" encoding="utf-8"?>
<calcChain xmlns="http://schemas.openxmlformats.org/spreadsheetml/2006/main">
  <c r="G138" i="5" l="1"/>
  <c r="G136" i="5"/>
  <c r="G170" i="5"/>
  <c r="G169" i="5"/>
  <c r="G168" i="5"/>
  <c r="G166" i="5"/>
  <c r="G165" i="5"/>
  <c r="G163" i="5"/>
  <c r="G162" i="5"/>
  <c r="G159" i="5"/>
  <c r="G158" i="5"/>
  <c r="G156" i="5"/>
  <c r="G155" i="5"/>
  <c r="G152" i="5"/>
  <c r="G148" i="5"/>
  <c r="G146" i="5"/>
  <c r="G145" i="5"/>
  <c r="G143" i="5"/>
  <c r="G142" i="5"/>
  <c r="G139" i="5"/>
  <c r="G135" i="5"/>
  <c r="G131" i="5"/>
  <c r="G126" i="5"/>
  <c r="G121" i="5"/>
  <c r="G119" i="5"/>
  <c r="G118" i="5"/>
  <c r="G115" i="5"/>
  <c r="G114" i="5"/>
  <c r="G109" i="5"/>
  <c r="G107" i="5"/>
  <c r="G106" i="5"/>
  <c r="G100" i="5"/>
  <c r="G95" i="5"/>
  <c r="G93" i="5"/>
  <c r="G92" i="5"/>
  <c r="G90" i="5"/>
  <c r="G89" i="5"/>
  <c r="G85" i="5"/>
  <c r="G82" i="5"/>
  <c r="G81" i="5"/>
  <c r="G80" i="5"/>
  <c r="G78" i="5"/>
  <c r="G77" i="5"/>
  <c r="G75" i="5"/>
  <c r="G74" i="5"/>
  <c r="G72" i="5"/>
  <c r="G71" i="5"/>
  <c r="G69" i="5"/>
  <c r="G68" i="5"/>
  <c r="G67" i="5"/>
  <c r="G66" i="5"/>
  <c r="G65" i="5"/>
  <c r="G64" i="5"/>
  <c r="G63" i="5"/>
  <c r="G62" i="5"/>
  <c r="G132" i="5" l="1"/>
  <c r="G127" i="5"/>
  <c r="G110" i="5"/>
  <c r="G122" i="5"/>
  <c r="G116" i="5"/>
  <c r="G101" i="5"/>
  <c r="G96" i="5"/>
  <c r="G84" i="5"/>
  <c r="G128" i="5"/>
  <c r="G111" i="5"/>
  <c r="G87" i="5" l="1"/>
  <c r="G86" i="5"/>
  <c r="G102" i="5"/>
  <c r="G103" i="5" s="1"/>
  <c r="G133" i="5"/>
  <c r="G129" i="5"/>
  <c r="G123" i="5"/>
  <c r="G124" i="5" s="1"/>
  <c r="G97" i="5"/>
  <c r="G98" i="5" l="1"/>
  <c r="F170" i="5" l="1"/>
  <c r="E171" i="5" s="1"/>
</calcChain>
</file>

<file path=xl/sharedStrings.xml><?xml version="1.0" encoding="utf-8"?>
<sst xmlns="http://schemas.openxmlformats.org/spreadsheetml/2006/main" count="444" uniqueCount="193">
  <si>
    <t>a)</t>
  </si>
  <si>
    <t>b)</t>
  </si>
  <si>
    <t>c)</t>
  </si>
  <si>
    <t xml:space="preserve">Punktacja </t>
  </si>
  <si>
    <t>Osoba/y oceniające:</t>
  </si>
  <si>
    <t>Data oceny:</t>
  </si>
  <si>
    <t>Decyzja:</t>
  </si>
  <si>
    <t>1. DANE FIRMY</t>
  </si>
  <si>
    <t>1.1.</t>
  </si>
  <si>
    <t>Pełna nazwa</t>
  </si>
  <si>
    <t>1.2.</t>
  </si>
  <si>
    <t>NIP</t>
  </si>
  <si>
    <t>KRS (CEIDG)</t>
  </si>
  <si>
    <t>E-mail</t>
  </si>
  <si>
    <t>Strona www</t>
  </si>
  <si>
    <t>1.3.</t>
  </si>
  <si>
    <t>1.4.</t>
  </si>
  <si>
    <t>1.5.</t>
  </si>
  <si>
    <t>1.6.</t>
  </si>
  <si>
    <t>1.7.</t>
  </si>
  <si>
    <t>1.8.</t>
  </si>
  <si>
    <t>1.9.</t>
  </si>
  <si>
    <t>1.10.</t>
  </si>
  <si>
    <t>1.12.</t>
  </si>
  <si>
    <t>1.13.</t>
  </si>
  <si>
    <t>1.14.</t>
  </si>
  <si>
    <t>Dyrektor Operacyjny</t>
  </si>
  <si>
    <t>Dyrektor Techniczny</t>
  </si>
  <si>
    <t>Dyrektor Generalny / Prezes</t>
  </si>
  <si>
    <t>Finanse</t>
  </si>
  <si>
    <t>Rok poprzedni</t>
  </si>
  <si>
    <t>1.15.</t>
  </si>
  <si>
    <t>1.16.</t>
  </si>
  <si>
    <t>1.17.</t>
  </si>
  <si>
    <t>Zatrudnienie</t>
  </si>
  <si>
    <t>Pracownicy bezpośrednio produkcyjni</t>
  </si>
  <si>
    <t>Pracownicy służb technicznych</t>
  </si>
  <si>
    <t>1.18.</t>
  </si>
  <si>
    <t>1.19.</t>
  </si>
  <si>
    <t>tak</t>
  </si>
  <si>
    <t>nie</t>
  </si>
  <si>
    <t>PROCES</t>
  </si>
  <si>
    <t>ŚRODOWISKO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</si>
  <si>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</si>
  <si>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</si>
  <si>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</si>
  <si>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</si>
  <si>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</si>
  <si>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</si>
  <si>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</si>
  <si>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</si>
  <si>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</si>
  <si>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BHP</t>
  </si>
  <si>
    <t>ETYKA</t>
  </si>
  <si>
    <t>3.1.</t>
  </si>
  <si>
    <t>3.2.</t>
  </si>
  <si>
    <t>4.1.</t>
  </si>
  <si>
    <t>4.2.</t>
  </si>
  <si>
    <t>SYSTEM ZAPEWNIANIA JAKOŚCI</t>
  </si>
  <si>
    <t>4.3.</t>
  </si>
  <si>
    <t>4.4.</t>
  </si>
  <si>
    <t>4.5.</t>
  </si>
  <si>
    <t>d)</t>
  </si>
  <si>
    <t>ISO 9001</t>
  </si>
  <si>
    <t>OHSAS 18001</t>
  </si>
  <si>
    <t>PN-N 18001</t>
  </si>
  <si>
    <t>e)</t>
  </si>
  <si>
    <t>przedział wiekowy do 5 lat</t>
  </si>
  <si>
    <t>przedział wiekowy do 6-15 lat</t>
  </si>
  <si>
    <t>Poziom cen:</t>
  </si>
  <si>
    <t>konkurencyjne w stosunku do cen rynkowych</t>
  </si>
  <si>
    <t>na poziomie rynkowym</t>
  </si>
  <si>
    <t>powyżej poziomu rynkowego</t>
  </si>
  <si>
    <t>Warunki płatności:</t>
  </si>
  <si>
    <t>przedpłata</t>
  </si>
  <si>
    <t xml:space="preserve">c) </t>
  </si>
  <si>
    <t>przyjmuje zmiany, jednak realizuje wg własnego cyklu produkcji</t>
  </si>
  <si>
    <t>2.</t>
  </si>
  <si>
    <t>3.</t>
  </si>
  <si>
    <t xml:space="preserve">4. </t>
  </si>
  <si>
    <t xml:space="preserve">5. </t>
  </si>
  <si>
    <t xml:space="preserve">6. </t>
  </si>
  <si>
    <t>7.</t>
  </si>
  <si>
    <t>2.10.</t>
  </si>
  <si>
    <t>5.1.</t>
  </si>
  <si>
    <t>5.2.</t>
  </si>
  <si>
    <t>5.3.</t>
  </si>
  <si>
    <t>6.1.</t>
  </si>
  <si>
    <t>6.2.</t>
  </si>
  <si>
    <t>7.1.</t>
  </si>
  <si>
    <t>7.2.</t>
  </si>
  <si>
    <t>7.3.</t>
  </si>
  <si>
    <t>I.</t>
  </si>
  <si>
    <t>II.</t>
  </si>
  <si>
    <t>III.</t>
  </si>
  <si>
    <t>Czy w ciągu ostatnich 5 lat odnotowano zgłoszenia dotyczące mobbingu w Firmie?</t>
  </si>
  <si>
    <t>1.11.</t>
  </si>
  <si>
    <t>ISO TS 16949</t>
  </si>
  <si>
    <t>AS 9100</t>
  </si>
  <si>
    <t>AQAP</t>
  </si>
  <si>
    <t>f)</t>
  </si>
  <si>
    <t>g)</t>
  </si>
  <si>
    <t>h)</t>
  </si>
  <si>
    <t>……………………………………………………………………….</t>
  </si>
  <si>
    <t xml:space="preserve">                                     ANKIETA KWALIFIKACJI DOSTAWCY</t>
  </si>
  <si>
    <t>1.20.</t>
  </si>
  <si>
    <t>tu proszę wpisać</t>
  </si>
  <si>
    <t>Roczny obrót [PLN]</t>
  </si>
  <si>
    <t>٭</t>
  </si>
  <si>
    <t>data</t>
  </si>
  <si>
    <t>Inne: ……………………………………………………………</t>
  </si>
  <si>
    <t>przedział wiekowy powyżej 15 lat</t>
  </si>
  <si>
    <t>Jeśli tak, proszę podać nazwy tych substancji oraz czy planowane są działania w celu ich wymiany</t>
  </si>
  <si>
    <t>Gotowość do akceptacji Ogólnych Warunków Zakupu HSW -  www.hsw.pl</t>
  </si>
  <si>
    <t>nie badany</t>
  </si>
  <si>
    <t>poniżej 1%</t>
  </si>
  <si>
    <t>2-3%</t>
  </si>
  <si>
    <t>powyżej 3 %</t>
  </si>
  <si>
    <t>90-95 %</t>
  </si>
  <si>
    <t>powyżej 98%</t>
  </si>
  <si>
    <t>95-98 %</t>
  </si>
  <si>
    <t>poniżej 90%</t>
  </si>
  <si>
    <t>Kluczowi dostawcy</t>
  </si>
  <si>
    <t>Kluczowi odbiorcy</t>
  </si>
  <si>
    <t>Kluczowi konkurenci</t>
  </si>
  <si>
    <t>termin 45 ≤ t &lt; 90 dni</t>
  </si>
  <si>
    <t>tak - z którym?</t>
  </si>
  <si>
    <t>proszę wpisać termin obowiązywania</t>
  </si>
  <si>
    <t>Warunki gwarancji:</t>
  </si>
  <si>
    <t>do 12 miesięcy</t>
  </si>
  <si>
    <t>od 18 do 24 miesięcy</t>
  </si>
  <si>
    <t>od 30 do 42 miesięcy</t>
  </si>
  <si>
    <t>Data rozpoczęcia działalności</t>
  </si>
  <si>
    <t>Adres siedziby, adres prowadzonej działalności (jeśli inny niż siedziby)</t>
  </si>
  <si>
    <t>Rodzaj prowadzonej działalności wg PKD</t>
  </si>
  <si>
    <t>Dyrektor Sprzedaży</t>
  </si>
  <si>
    <t>Grupy, stowarzyszenia branżowe</t>
  </si>
  <si>
    <t>DAP</t>
  </si>
  <si>
    <t>FCA</t>
  </si>
  <si>
    <t>Czy pracownicy Firmy posiadają wymagane prawnie pozwolenia/certyfikaty/uprawnienia kwalifikacyjne obowiązujące na danym stanowisku?</t>
  </si>
  <si>
    <t>Czy pracownicy Firmy zostali przeszkoleni w zakresie zasad bhp?</t>
  </si>
  <si>
    <t>Czy Firma przestrzega obowiązujących norm w zakresie czasu pracy?</t>
  </si>
  <si>
    <t>Kadra Zarządzająca</t>
  </si>
  <si>
    <t>Otoczenie Firmy</t>
  </si>
  <si>
    <t>Do jakich grup należy Firma ?</t>
  </si>
  <si>
    <t>Do jakich grup dostarcza Firma ?</t>
  </si>
  <si>
    <t>jeśli PGZ, to proszę wymienić firmy</t>
  </si>
  <si>
    <r>
      <t xml:space="preserve">termin </t>
    </r>
    <r>
      <rPr>
        <sz val="12"/>
        <rFont val="Czcionka tekstu podstawowego"/>
        <charset val="238"/>
      </rPr>
      <t>≥</t>
    </r>
    <r>
      <rPr>
        <sz val="12"/>
        <rFont val="Calibri"/>
        <family val="2"/>
        <charset val="238"/>
      </rPr>
      <t xml:space="preserve"> 90dni</t>
    </r>
  </si>
  <si>
    <r>
      <t xml:space="preserve">termin </t>
    </r>
    <r>
      <rPr>
        <sz val="12"/>
        <rFont val="Czcionka tekstu podstawowego"/>
        <charset val="238"/>
      </rPr>
      <t xml:space="preserve">≤ </t>
    </r>
    <r>
      <rPr>
        <sz val="12"/>
        <rFont val="Calibri"/>
        <family val="2"/>
        <charset val="238"/>
      </rPr>
      <t>30 dni</t>
    </r>
  </si>
  <si>
    <t>1.21.</t>
  </si>
  <si>
    <t>1.22.</t>
  </si>
  <si>
    <t>TAK</t>
  </si>
  <si>
    <t>NIE</t>
  </si>
  <si>
    <t>Ważny do</t>
  </si>
  <si>
    <t>od 42 do 48 miesięcy</t>
  </si>
  <si>
    <t>Planowane projekty/ inwestycje. Jeśli tak, jakie?</t>
  </si>
  <si>
    <t>ELASTYCZNOŚĆ WSPÓŁPRACY</t>
  </si>
  <si>
    <t>4.6.</t>
  </si>
  <si>
    <t>tak (jeśli wpisano w pkt.1.17 a i b)</t>
  </si>
  <si>
    <t>nie (jeśli nie wpisano w pkt. 1.17 a i b)</t>
  </si>
  <si>
    <t>uwagi</t>
  </si>
  <si>
    <t>Warunki techniczne / park maszynowy:</t>
  </si>
  <si>
    <t>EXW</t>
  </si>
  <si>
    <t>Uzyskano liczbę punktów</t>
  </si>
  <si>
    <t>Planowane certyfikaty:</t>
  </si>
  <si>
    <t>Terminowość dostaw:</t>
  </si>
  <si>
    <t>4.7.</t>
  </si>
  <si>
    <t>Udokumentowana Polityka Środowiskowa:</t>
  </si>
  <si>
    <t>Monitorowanie dostawców i podwykonawców w kwestii ochrony środowiska:</t>
  </si>
  <si>
    <t>Stosowanie chemikaliów zakazanych prawnie, mających ograniczenia w stosowaniu lub wymagające zgłoszenia wg wymagań REACH (np. PCB, azbest, substancje stwarzające duże zagrożenie tzw. SVHC)?</t>
  </si>
  <si>
    <t>Czy Firma zatrudnia osoby poniżej 18 roku życia?</t>
  </si>
  <si>
    <t>Warunki transportu - Incoterms 2020</t>
  </si>
  <si>
    <r>
      <rPr>
        <b/>
        <sz val="12"/>
        <rFont val="Calibri"/>
        <family val="2"/>
        <charset val="238"/>
      </rPr>
      <t xml:space="preserve">Posiadane systemy </t>
    </r>
    <r>
      <rPr>
        <sz val="12"/>
        <rFont val="Calibri"/>
        <family val="2"/>
        <charset val="238"/>
      </rPr>
      <t>(termin ważności):</t>
    </r>
  </si>
  <si>
    <t>Koncesja MSWiA dotycząca wykonywania działalności gospodarczej w zakresie wytwarzania i obrotu materiałami wybuchowymi, bronią, amunicją oraz wyrobami i technologią o przeznaczeniu wojskowym lub policyjnym:</t>
  </si>
  <si>
    <t>Certyfikat Zgodności Funkcjonowania Wewnętrznego Systemu Kontroli (WSK):</t>
  </si>
  <si>
    <t>Odsetek reklamacji w ostatnim roku (%):</t>
  </si>
  <si>
    <t>Informacja o obrocie rocznym:</t>
  </si>
  <si>
    <t>Akceptacja zmiany wielkości partii zamówienia:</t>
  </si>
  <si>
    <t>Gotowość dostawy partii próbnej przed zawarciem umowy/zamówienia:</t>
  </si>
  <si>
    <t>Pracownicy Razem</t>
  </si>
  <si>
    <t>Pracownicy Administracji</t>
  </si>
  <si>
    <t>Zgoda na przeprowadzanie audytów przez Klientów:</t>
  </si>
  <si>
    <t>Weryfikacja skuteczności zaleceń poaudytowych:</t>
  </si>
  <si>
    <r>
      <t>Na poniższe pytania proszę odpowiedzieć wstawiając znak "x" w odpowiedniej rubryce</t>
    </r>
    <r>
      <rPr>
        <b/>
        <sz val="14"/>
        <color rgb="FFFF0000"/>
        <rFont val="Calibri"/>
        <family val="2"/>
        <charset val="238"/>
        <scheme val="minor"/>
      </rPr>
      <t>*</t>
    </r>
  </si>
  <si>
    <t xml:space="preserve">*prosimy o wpisanie danych aktualnych na dzień wypełnienia ankiety </t>
  </si>
  <si>
    <t>1.23.</t>
  </si>
  <si>
    <t>Asortyment dedykowany dla HSW S.A.</t>
  </si>
  <si>
    <t>1.24.</t>
  </si>
  <si>
    <t>Powiązania Właścicielskie / transakcje handlowe</t>
  </si>
  <si>
    <t>Czy Firma posiada powiązania biznesowe z krajami objętymi sankcjami gospodarczymi?</t>
  </si>
  <si>
    <t>Rok bieżący (aktualny + planowany)</t>
  </si>
  <si>
    <t>Współpraca z ONJ (Oddział Nadzorowania Jakością):</t>
  </si>
  <si>
    <t>proszę wpisać które ONJ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</si>
</sst>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 * #,##0.00_ ;_ * \-#,##0.00_ ;_ * &quot;-&quot;??_ ;_ @_ "/>
  </numFmts>
  <fonts count="38">
    <font>
      <sz val="12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0"/>
      <color indexed="20"/>
      <name val="华文细黑"/>
      <charset val="134"/>
    </font>
    <font>
      <sz val="10"/>
      <name val="Arial Narrow"/>
      <family val="2"/>
    </font>
    <font>
      <sz val="11"/>
      <color indexed="17"/>
      <name val="宋体"/>
      <charset val="134"/>
    </font>
    <font>
      <sz val="10"/>
      <color indexed="17"/>
      <name val="华文细黑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0" tint="-0.34998626667073579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name val="Czcionka tekstu podstawowego"/>
      <charset val="238"/>
    </font>
    <font>
      <b/>
      <sz val="12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  <font>
      <b/>
      <sz val="14"/>
      <color theme="3" tint="-0.499984740745262"/>
      <name val="Calibri"/>
      <family val="2"/>
      <charset val="238"/>
      <scheme val="minor"/>
    </font>
    <font>
      <b/>
      <sz val="12"/>
      <color theme="3" tint="-0.49998474074526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6609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>
      <alignment vertical="center"/>
    </xf>
    <xf numFmtId="0" fontId="1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2" fillId="0" borderId="0"/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0" borderId="0"/>
    <xf numFmtId="0" fontId="16" fillId="21" borderId="4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22" fillId="7" borderId="1" applyNumberFormat="0" applyAlignment="0" applyProtection="0">
      <alignment vertical="center"/>
    </xf>
    <xf numFmtId="0" fontId="21" fillId="20" borderId="2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</cellStyleXfs>
  <cellXfs count="110">
    <xf numFmtId="0" fontId="0" fillId="0" borderId="0" xfId="0">
      <alignment vertical="center"/>
    </xf>
    <xf numFmtId="0" fontId="24" fillId="26" borderId="10" xfId="34" applyFont="1" applyFill="1" applyBorder="1" applyAlignment="1">
      <alignment horizontal="center" vertical="center"/>
    </xf>
    <xf numFmtId="0" fontId="24" fillId="24" borderId="10" xfId="34" applyFont="1" applyFill="1" applyBorder="1" applyAlignment="1">
      <alignment horizontal="center" vertical="center"/>
    </xf>
    <xf numFmtId="0" fontId="24" fillId="26" borderId="12" xfId="34" applyFont="1" applyFill="1" applyBorder="1" applyAlignment="1">
      <alignment vertical="center"/>
    </xf>
    <xf numFmtId="49" fontId="24" fillId="26" borderId="17" xfId="34" applyNumberFormat="1" applyFont="1" applyFill="1" applyBorder="1" applyAlignment="1">
      <alignment horizontal="center" vertical="center"/>
    </xf>
    <xf numFmtId="0" fontId="24" fillId="25" borderId="14" xfId="34" applyFont="1" applyFill="1" applyBorder="1" applyAlignment="1">
      <alignment horizontal="center" vertical="center"/>
    </xf>
    <xf numFmtId="0" fontId="24" fillId="25" borderId="14" xfId="0" applyFont="1" applyFill="1" applyBorder="1">
      <alignment vertical="center"/>
    </xf>
    <xf numFmtId="0" fontId="28" fillId="25" borderId="14" xfId="34" applyFont="1" applyFill="1" applyBorder="1" applyAlignment="1" applyProtection="1">
      <alignment vertical="center" wrapText="1"/>
      <protection hidden="1"/>
    </xf>
    <xf numFmtId="0" fontId="24" fillId="25" borderId="14" xfId="0" applyFont="1" applyFill="1" applyBorder="1" applyAlignment="1">
      <alignment horizontal="center" vertical="center"/>
    </xf>
    <xf numFmtId="0" fontId="28" fillId="25" borderId="15" xfId="34" applyFont="1" applyFill="1" applyBorder="1" applyAlignment="1" applyProtection="1">
      <alignment vertical="center" wrapText="1"/>
      <protection hidden="1"/>
    </xf>
    <xf numFmtId="0" fontId="24" fillId="25" borderId="15" xfId="34" applyFont="1" applyFill="1" applyBorder="1" applyAlignment="1">
      <alignment horizontal="center" vertical="center"/>
    </xf>
    <xf numFmtId="0" fontId="24" fillId="25" borderId="15" xfId="34" applyFont="1" applyFill="1" applyBorder="1" applyAlignment="1">
      <alignment vertical="center"/>
    </xf>
    <xf numFmtId="0" fontId="28" fillId="25" borderId="18" xfId="34" applyFont="1" applyFill="1" applyBorder="1" applyAlignment="1">
      <alignment horizontal="center" vertical="center"/>
    </xf>
    <xf numFmtId="0" fontId="24" fillId="26" borderId="12" xfId="34" applyFont="1" applyFill="1" applyBorder="1" applyAlignment="1">
      <alignment horizontal="left" vertical="center"/>
    </xf>
    <xf numFmtId="0" fontId="24" fillId="26" borderId="17" xfId="34" applyFont="1" applyFill="1" applyBorder="1" applyAlignment="1">
      <alignment horizontal="left" vertical="center"/>
    </xf>
    <xf numFmtId="9" fontId="23" fillId="25" borderId="22" xfId="34" applyNumberFormat="1" applyFont="1" applyFill="1" applyBorder="1" applyAlignment="1">
      <alignment horizontal="center" vertical="center"/>
    </xf>
    <xf numFmtId="0" fontId="24" fillId="24" borderId="18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0" fontId="28" fillId="24" borderId="18" xfId="0" applyFont="1" applyFill="1" applyBorder="1" applyAlignment="1">
      <alignment horizontal="center" vertical="center"/>
    </xf>
    <xf numFmtId="0" fontId="29" fillId="24" borderId="18" xfId="0" applyFont="1" applyFill="1" applyBorder="1" applyAlignment="1">
      <alignment horizontal="center" vertical="center"/>
    </xf>
    <xf numFmtId="0" fontId="32" fillId="24" borderId="13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left" vertical="center"/>
    </xf>
    <xf numFmtId="0" fontId="24" fillId="24" borderId="17" xfId="0" applyFont="1" applyFill="1" applyBorder="1" applyAlignment="1">
      <alignment horizontal="left" vertical="center"/>
    </xf>
    <xf numFmtId="9" fontId="37" fillId="27" borderId="13" xfId="34" applyNumberFormat="1" applyFont="1" applyFill="1" applyBorder="1" applyAlignment="1">
      <alignment vertical="center"/>
    </xf>
    <xf numFmtId="9" fontId="37" fillId="27" borderId="22" xfId="34" applyNumberFormat="1" applyFont="1" applyFill="1" applyBorder="1" applyAlignment="1">
      <alignment vertical="center"/>
    </xf>
    <xf numFmtId="9" fontId="37" fillId="27" borderId="22" xfId="34" applyNumberFormat="1" applyFont="1" applyFill="1" applyBorder="1" applyAlignment="1">
      <alignment horizontal="center" vertical="center"/>
    </xf>
    <xf numFmtId="0" fontId="24" fillId="28" borderId="12" xfId="34" applyFont="1" applyFill="1" applyBorder="1" applyAlignment="1">
      <alignment horizontal="center" vertical="center"/>
    </xf>
    <xf numFmtId="0" fontId="24" fillId="26" borderId="18" xfId="34" applyFont="1" applyFill="1" applyBorder="1" applyAlignment="1">
      <alignment horizontal="center" vertical="center"/>
    </xf>
    <xf numFmtId="14" fontId="24" fillId="26" borderId="18" xfId="34" applyNumberFormat="1" applyFont="1" applyFill="1" applyBorder="1" applyAlignment="1">
      <alignment horizontal="center" vertical="center"/>
    </xf>
    <xf numFmtId="0" fontId="24" fillId="26" borderId="18" xfId="34" applyFont="1" applyFill="1" applyBorder="1" applyAlignment="1" applyProtection="1">
      <alignment horizontal="center" vertical="center" wrapText="1"/>
      <protection hidden="1"/>
    </xf>
    <xf numFmtId="0" fontId="24" fillId="26" borderId="11" xfId="34" applyFont="1" applyFill="1" applyBorder="1" applyAlignment="1">
      <alignment horizontal="center" vertical="center"/>
    </xf>
    <xf numFmtId="0" fontId="24" fillId="26" borderId="13" xfId="34" applyFont="1" applyFill="1" applyBorder="1" applyAlignment="1">
      <alignment vertical="center"/>
    </xf>
    <xf numFmtId="0" fontId="24" fillId="25" borderId="10" xfId="34" applyFont="1" applyFill="1" applyBorder="1" applyAlignment="1">
      <alignment horizontal="center" vertical="center"/>
    </xf>
    <xf numFmtId="0" fontId="0" fillId="25" borderId="0" xfId="0" applyFill="1">
      <alignment vertical="center"/>
    </xf>
    <xf numFmtId="0" fontId="34" fillId="26" borderId="17" xfId="34" applyFont="1" applyFill="1" applyBorder="1" applyAlignment="1">
      <alignment horizontal="left" vertical="center"/>
    </xf>
    <xf numFmtId="0" fontId="25" fillId="26" borderId="17" xfId="34" applyFont="1" applyFill="1" applyBorder="1" applyAlignment="1">
      <alignment horizontal="center" vertical="center"/>
    </xf>
    <xf numFmtId="0" fontId="25" fillId="26" borderId="16" xfId="34" applyFont="1" applyFill="1" applyBorder="1" applyAlignment="1">
      <alignment horizontal="center" vertical="center"/>
    </xf>
    <xf numFmtId="0" fontId="24" fillId="26" borderId="16" xfId="34" applyFont="1" applyFill="1" applyBorder="1" applyAlignment="1">
      <alignment horizontal="left" vertical="center"/>
    </xf>
    <xf numFmtId="49" fontId="24" fillId="26" borderId="13" xfId="34" applyNumberFormat="1" applyFont="1" applyFill="1" applyBorder="1" applyAlignment="1">
      <alignment horizontal="center" vertical="center"/>
    </xf>
    <xf numFmtId="0" fontId="26" fillId="26" borderId="22" xfId="0" applyFont="1" applyFill="1" applyBorder="1" applyAlignment="1">
      <alignment vertical="center" wrapText="1"/>
    </xf>
    <xf numFmtId="0" fontId="24" fillId="26" borderId="22" xfId="34" applyFont="1" applyFill="1" applyBorder="1" applyAlignment="1">
      <alignment horizontal="center" vertical="center" wrapText="1"/>
    </xf>
    <xf numFmtId="0" fontId="24" fillId="26" borderId="23" xfId="34" applyFont="1" applyFill="1" applyBorder="1" applyAlignment="1">
      <alignment horizontal="center" vertical="center" wrapText="1"/>
    </xf>
    <xf numFmtId="0" fontId="28" fillId="25" borderId="0" xfId="34" applyFont="1" applyFill="1" applyAlignment="1" applyProtection="1">
      <alignment vertical="center" wrapText="1"/>
      <protection hidden="1"/>
    </xf>
    <xf numFmtId="0" fontId="24" fillId="25" borderId="15" xfId="34" applyFont="1" applyFill="1" applyBorder="1" applyAlignment="1" applyProtection="1">
      <alignment horizontal="center" vertical="center"/>
      <protection locked="0"/>
    </xf>
    <xf numFmtId="14" fontId="24" fillId="25" borderId="15" xfId="34" applyNumberFormat="1" applyFont="1" applyFill="1" applyBorder="1" applyAlignment="1" applyProtection="1">
      <alignment horizontal="center" vertical="center"/>
      <protection locked="0"/>
    </xf>
    <xf numFmtId="0" fontId="28" fillId="25" borderId="0" xfId="0" applyFont="1" applyFill="1">
      <alignment vertical="center"/>
    </xf>
    <xf numFmtId="0" fontId="24" fillId="26" borderId="0" xfId="34" applyFont="1" applyFill="1" applyAlignment="1" applyProtection="1">
      <alignment vertical="center" wrapText="1"/>
      <protection hidden="1"/>
    </xf>
    <xf numFmtId="0" fontId="24" fillId="26" borderId="0" xfId="34" applyFont="1" applyFill="1" applyAlignment="1">
      <alignment horizontal="center" vertical="center" wrapText="1"/>
    </xf>
    <xf numFmtId="0" fontId="24" fillId="26" borderId="15" xfId="34" applyFont="1" applyFill="1" applyBorder="1" applyAlignment="1" applyProtection="1">
      <alignment horizontal="center" vertical="center"/>
      <protection locked="0"/>
    </xf>
    <xf numFmtId="0" fontId="24" fillId="26" borderId="0" xfId="0" applyFont="1" applyFill="1" applyAlignment="1">
      <alignment vertical="center" wrapText="1"/>
    </xf>
    <xf numFmtId="14" fontId="24" fillId="26" borderId="15" xfId="34" applyNumberFormat="1" applyFont="1" applyFill="1" applyBorder="1" applyAlignment="1" applyProtection="1">
      <alignment horizontal="center" vertical="center" wrapText="1"/>
      <protection locked="0"/>
    </xf>
    <xf numFmtId="14" fontId="24" fillId="25" borderId="15" xfId="34" applyNumberFormat="1" applyFont="1" applyFill="1" applyBorder="1" applyAlignment="1" applyProtection="1">
      <alignment horizontal="center" vertical="center" wrapText="1"/>
      <protection locked="0"/>
    </xf>
    <xf numFmtId="0" fontId="24" fillId="26" borderId="0" xfId="0" applyFont="1" applyFill="1" applyAlignment="1">
      <alignment horizontal="left" vertical="center" wrapText="1"/>
    </xf>
    <xf numFmtId="14" fontId="24" fillId="26" borderId="15" xfId="34" applyNumberFormat="1" applyFont="1" applyFill="1" applyBorder="1" applyAlignment="1" applyProtection="1">
      <alignment horizontal="center" vertical="center"/>
      <protection locked="0"/>
    </xf>
    <xf numFmtId="0" fontId="24" fillId="26" borderId="0" xfId="0" applyFont="1" applyFill="1">
      <alignment vertical="center"/>
    </xf>
    <xf numFmtId="14" fontId="24" fillId="26" borderId="0" xfId="34" applyNumberFormat="1" applyFont="1" applyFill="1" applyAlignment="1">
      <alignment horizontal="left" vertical="center"/>
    </xf>
    <xf numFmtId="0" fontId="24" fillId="25" borderId="14" xfId="34" applyFont="1" applyFill="1" applyBorder="1" applyAlignment="1" applyProtection="1">
      <alignment horizontal="center" vertical="center"/>
      <protection locked="0"/>
    </xf>
    <xf numFmtId="0" fontId="34" fillId="25" borderId="14" xfId="34" applyFont="1" applyFill="1" applyBorder="1" applyAlignment="1" applyProtection="1">
      <alignment horizontal="center" vertical="center"/>
      <protection locked="0"/>
    </xf>
    <xf numFmtId="0" fontId="24" fillId="24" borderId="0" xfId="0" applyFont="1" applyFill="1" applyAlignment="1">
      <alignment horizontal="right" vertical="center" wrapText="1"/>
    </xf>
    <xf numFmtId="0" fontId="24" fillId="28" borderId="10" xfId="0" applyFont="1" applyFill="1" applyBorder="1" applyAlignment="1">
      <alignment horizontal="center" vertical="center"/>
    </xf>
    <xf numFmtId="9" fontId="37" fillId="27" borderId="23" xfId="34" applyNumberFormat="1" applyFont="1" applyFill="1" applyBorder="1" applyAlignment="1">
      <alignment vertical="center"/>
    </xf>
    <xf numFmtId="9" fontId="23" fillId="25" borderId="23" xfId="34" applyNumberFormat="1" applyFont="1" applyFill="1" applyBorder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49" fontId="24" fillId="26" borderId="16" xfId="34" applyNumberFormat="1" applyFont="1" applyFill="1" applyBorder="1" applyAlignment="1">
      <alignment horizontal="center" vertical="center"/>
    </xf>
    <xf numFmtId="0" fontId="34" fillId="26" borderId="17" xfId="34" applyFont="1" applyFill="1" applyBorder="1" applyAlignment="1">
      <alignment horizontal="left" vertical="center" wrapText="1"/>
    </xf>
    <xf numFmtId="0" fontId="25" fillId="24" borderId="12" xfId="34" applyFont="1" applyFill="1" applyBorder="1" applyAlignment="1">
      <alignment horizontal="center" vertical="center"/>
    </xf>
    <xf numFmtId="0" fontId="25" fillId="24" borderId="17" xfId="34" applyFont="1" applyFill="1" applyBorder="1" applyAlignment="1">
      <alignment horizontal="center" vertical="center"/>
    </xf>
    <xf numFmtId="0" fontId="25" fillId="24" borderId="16" xfId="34" applyFont="1" applyFill="1" applyBorder="1" applyAlignment="1">
      <alignment horizontal="center" vertical="center"/>
    </xf>
    <xf numFmtId="49" fontId="25" fillId="24" borderId="10" xfId="34" applyNumberFormat="1" applyFont="1" applyFill="1" applyBorder="1" applyAlignment="1">
      <alignment horizontal="center" vertical="center"/>
    </xf>
    <xf numFmtId="49" fontId="24" fillId="24" borderId="10" xfId="34" applyNumberFormat="1" applyFont="1" applyFill="1" applyBorder="1" applyAlignment="1">
      <alignment horizontal="center" vertical="center"/>
    </xf>
    <xf numFmtId="44" fontId="25" fillId="26" borderId="10" xfId="34" applyNumberFormat="1" applyFont="1" applyFill="1" applyBorder="1" applyAlignment="1">
      <alignment horizontal="center" vertical="center" wrapText="1"/>
    </xf>
    <xf numFmtId="0" fontId="24" fillId="28" borderId="10" xfId="34" applyFont="1" applyFill="1" applyBorder="1" applyAlignment="1">
      <alignment vertical="center"/>
    </xf>
    <xf numFmtId="0" fontId="24" fillId="26" borderId="12" xfId="34" applyFont="1" applyFill="1" applyBorder="1" applyAlignment="1">
      <alignment horizontal="left" vertical="center"/>
    </xf>
    <xf numFmtId="0" fontId="24" fillId="26" borderId="17" xfId="34" applyFont="1" applyFill="1" applyBorder="1" applyAlignment="1">
      <alignment horizontal="left" vertical="center"/>
    </xf>
    <xf numFmtId="0" fontId="24" fillId="26" borderId="16" xfId="34" applyFont="1" applyFill="1" applyBorder="1" applyAlignment="1">
      <alignment horizontal="left" vertical="center"/>
    </xf>
    <xf numFmtId="2" fontId="25" fillId="26" borderId="10" xfId="34" applyNumberFormat="1" applyFont="1" applyFill="1" applyBorder="1" applyAlignment="1">
      <alignment horizontal="center" vertical="center" wrapText="1"/>
    </xf>
    <xf numFmtId="49" fontId="25" fillId="26" borderId="10" xfId="34" applyNumberFormat="1" applyFont="1" applyFill="1" applyBorder="1" applyAlignment="1">
      <alignment horizontal="center" vertical="center" wrapText="1"/>
    </xf>
    <xf numFmtId="0" fontId="24" fillId="28" borderId="12" xfId="34" applyFont="1" applyFill="1" applyBorder="1" applyAlignment="1">
      <alignment vertical="center"/>
    </xf>
    <xf numFmtId="0" fontId="24" fillId="28" borderId="17" xfId="34" applyFont="1" applyFill="1" applyBorder="1" applyAlignment="1">
      <alignment vertical="center"/>
    </xf>
    <xf numFmtId="0" fontId="24" fillId="28" borderId="16" xfId="34" applyFont="1" applyFill="1" applyBorder="1" applyAlignment="1">
      <alignment vertical="center"/>
    </xf>
    <xf numFmtId="0" fontId="36" fillId="29" borderId="13" xfId="34" applyFont="1" applyFill="1" applyBorder="1" applyAlignment="1">
      <alignment horizontal="center" vertical="center" wrapText="1"/>
    </xf>
    <xf numFmtId="0" fontId="36" fillId="29" borderId="22" xfId="34" applyFont="1" applyFill="1" applyBorder="1" applyAlignment="1">
      <alignment horizontal="center" vertical="center" wrapText="1"/>
    </xf>
    <xf numFmtId="0" fontId="24" fillId="26" borderId="10" xfId="34" applyFont="1" applyFill="1" applyBorder="1" applyAlignment="1">
      <alignment horizontal="left" vertical="center"/>
    </xf>
    <xf numFmtId="14" fontId="25" fillId="24" borderId="10" xfId="34" applyNumberFormat="1" applyFont="1" applyFill="1" applyBorder="1" applyAlignment="1">
      <alignment horizontal="center" vertical="center"/>
    </xf>
    <xf numFmtId="14" fontId="24" fillId="24" borderId="10" xfId="34" applyNumberFormat="1" applyFont="1" applyFill="1" applyBorder="1" applyAlignment="1">
      <alignment horizontal="center" vertical="center"/>
    </xf>
    <xf numFmtId="0" fontId="24" fillId="25" borderId="12" xfId="34" applyFont="1" applyFill="1" applyBorder="1" applyAlignment="1">
      <alignment horizontal="left" vertical="center"/>
    </xf>
    <xf numFmtId="0" fontId="24" fillId="25" borderId="17" xfId="34" applyFont="1" applyFill="1" applyBorder="1" applyAlignment="1">
      <alignment horizontal="left" vertical="center"/>
    </xf>
    <xf numFmtId="0" fontId="24" fillId="25" borderId="16" xfId="34" applyFont="1" applyFill="1" applyBorder="1" applyAlignment="1">
      <alignment horizontal="left" vertical="center"/>
    </xf>
    <xf numFmtId="0" fontId="24" fillId="24" borderId="18" xfId="0" applyFont="1" applyFill="1" applyBorder="1" applyAlignment="1">
      <alignment horizontal="center" vertical="center"/>
    </xf>
    <xf numFmtId="0" fontId="24" fillId="24" borderId="0" xfId="0" applyFont="1" applyFill="1" applyAlignment="1">
      <alignment horizontal="center" vertical="center"/>
    </xf>
    <xf numFmtId="0" fontId="24" fillId="24" borderId="15" xfId="0" applyFont="1" applyFill="1" applyBorder="1" applyAlignment="1">
      <alignment horizontal="center" vertical="center"/>
    </xf>
    <xf numFmtId="0" fontId="24" fillId="24" borderId="19" xfId="0" applyFont="1" applyFill="1" applyBorder="1" applyAlignment="1">
      <alignment horizontal="center" vertical="center"/>
    </xf>
    <xf numFmtId="0" fontId="24" fillId="24" borderId="20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left" vertical="center"/>
    </xf>
    <xf numFmtId="0" fontId="24" fillId="24" borderId="21" xfId="0" applyFont="1" applyFill="1" applyBorder="1" applyAlignment="1">
      <alignment horizontal="left" vertical="center"/>
    </xf>
    <xf numFmtId="0" fontId="24" fillId="28" borderId="17" xfId="34" applyFont="1" applyFill="1" applyBorder="1" applyAlignment="1">
      <alignment horizontal="left" vertical="center"/>
    </xf>
    <xf numFmtId="0" fontId="24" fillId="28" borderId="16" xfId="34" applyFont="1" applyFill="1" applyBorder="1" applyAlignment="1">
      <alignment horizontal="left" vertical="center"/>
    </xf>
    <xf numFmtId="0" fontId="24" fillId="28" borderId="17" xfId="34" applyFont="1" applyFill="1" applyBorder="1" applyAlignment="1">
      <alignment horizontal="left" vertical="center" wrapText="1"/>
    </xf>
    <xf numFmtId="0" fontId="24" fillId="28" borderId="16" xfId="34" applyFont="1" applyFill="1" applyBorder="1" applyAlignment="1">
      <alignment horizontal="left" vertical="center" wrapText="1"/>
    </xf>
    <xf numFmtId="0" fontId="24" fillId="28" borderId="12" xfId="34" applyFont="1" applyFill="1" applyBorder="1" applyAlignment="1">
      <alignment horizontal="center" vertical="center"/>
    </xf>
    <xf numFmtId="0" fontId="24" fillId="28" borderId="17" xfId="34" applyFont="1" applyFill="1" applyBorder="1" applyAlignment="1">
      <alignment horizontal="center" vertical="center"/>
    </xf>
    <xf numFmtId="0" fontId="24" fillId="28" borderId="16" xfId="34" applyFont="1" applyFill="1" applyBorder="1" applyAlignment="1">
      <alignment horizontal="center" vertical="center"/>
    </xf>
    <xf numFmtId="0" fontId="33" fillId="24" borderId="12" xfId="34" applyFont="1" applyFill="1" applyBorder="1" applyAlignment="1">
      <alignment horizontal="left" vertical="center"/>
    </xf>
    <xf numFmtId="0" fontId="33" fillId="24" borderId="17" xfId="34" applyFont="1" applyFill="1" applyBorder="1" applyAlignment="1">
      <alignment horizontal="left" vertical="center"/>
    </xf>
    <xf numFmtId="0" fontId="33" fillId="24" borderId="16" xfId="34" applyFont="1" applyFill="1" applyBorder="1" applyAlignment="1">
      <alignment horizontal="left" vertical="center"/>
    </xf>
  </cellXfs>
  <cellStyles count="57">
    <cellStyle name="?餑_x000c_睨_x0017__x000d_帼U_x0001_0_x0005_j'_x0007__x0001__x0001_" xfId="1" xr:uid="{00000000-0005-0000-0000-000000000000}"/>
    <cellStyle name="20% - 强调文字颜色 1" xfId="2" xr:uid="{00000000-0005-0000-0000-000001000000}"/>
    <cellStyle name="20% - 强调文字颜色 2" xfId="3" xr:uid="{00000000-0005-0000-0000-000002000000}"/>
    <cellStyle name="20% - 强调文字颜色 3" xfId="4" xr:uid="{00000000-0005-0000-0000-000003000000}"/>
    <cellStyle name="20% - 强调文字颜色 4" xfId="5" xr:uid="{00000000-0005-0000-0000-000004000000}"/>
    <cellStyle name="20% - 强调文字颜色 5" xfId="6" xr:uid="{00000000-0005-0000-0000-000005000000}"/>
    <cellStyle name="20% - 强调文字颜色 6" xfId="7" xr:uid="{00000000-0005-0000-0000-000006000000}"/>
    <cellStyle name="40% - 强调文字颜色 1" xfId="8" xr:uid="{00000000-0005-0000-0000-000007000000}"/>
    <cellStyle name="40% - 强调文字颜色 2" xfId="9" xr:uid="{00000000-0005-0000-0000-000008000000}"/>
    <cellStyle name="40% - 强调文字颜色 3" xfId="10" xr:uid="{00000000-0005-0000-0000-000009000000}"/>
    <cellStyle name="40% - 强调文字颜色 4" xfId="11" xr:uid="{00000000-0005-0000-0000-00000A000000}"/>
    <cellStyle name="40% - 强调文字颜色 5" xfId="12" xr:uid="{00000000-0005-0000-0000-00000B000000}"/>
    <cellStyle name="40% - 强调文字颜色 6" xfId="13" xr:uid="{00000000-0005-0000-0000-00000C000000}"/>
    <cellStyle name="60% - 强调文字颜色 1" xfId="14" xr:uid="{00000000-0005-0000-0000-00000D000000}"/>
    <cellStyle name="60% - 强调文字颜色 2" xfId="15" xr:uid="{00000000-0005-0000-0000-00000E000000}"/>
    <cellStyle name="60% - 强调文字颜色 3" xfId="16" xr:uid="{00000000-0005-0000-0000-00000F000000}"/>
    <cellStyle name="60% - 强调文字颜色 4" xfId="17" xr:uid="{00000000-0005-0000-0000-000010000000}"/>
    <cellStyle name="60% - 强调文字颜色 5" xfId="18" xr:uid="{00000000-0005-0000-0000-000011000000}"/>
    <cellStyle name="60% - 强调文字颜色 6" xfId="19" xr:uid="{00000000-0005-0000-0000-000012000000}"/>
    <cellStyle name="Normal_CP-master" xfId="20" xr:uid="{00000000-0005-0000-0000-000013000000}"/>
    <cellStyle name="Normalny" xfId="0" builtinId="0"/>
    <cellStyle name="Styl 1" xfId="21" xr:uid="{00000000-0005-0000-0000-000015000000}"/>
    <cellStyle name="千位分隔 2" xfId="22" xr:uid="{00000000-0005-0000-0000-000016000000}"/>
    <cellStyle name="好" xfId="23" xr:uid="{00000000-0005-0000-0000-000017000000}"/>
    <cellStyle name="好_柳工供应商综合评价系列标准表-更新供应商开发申请表" xfId="24" xr:uid="{00000000-0005-0000-0000-000018000000}"/>
    <cellStyle name="差" xfId="25" xr:uid="{00000000-0005-0000-0000-000019000000}"/>
    <cellStyle name="差_柳工供应商综合评价系列标准表-更新供应商开发申请表" xfId="26" xr:uid="{00000000-0005-0000-0000-00001A000000}"/>
    <cellStyle name="常规 2" xfId="27" xr:uid="{00000000-0005-0000-0000-00001B000000}"/>
    <cellStyle name="常规 2 2" xfId="28" xr:uid="{00000000-0005-0000-0000-00001C000000}"/>
    <cellStyle name="常规 2 2 2" xfId="29" xr:uid="{00000000-0005-0000-0000-00001D000000}"/>
    <cellStyle name="常规 3" xfId="30" xr:uid="{00000000-0005-0000-0000-00001E000000}"/>
    <cellStyle name="常规 4" xfId="31" xr:uid="{00000000-0005-0000-0000-00001F000000}"/>
    <cellStyle name="常规 5" xfId="32" xr:uid="{00000000-0005-0000-0000-000020000000}"/>
    <cellStyle name="常规 6" xfId="33" xr:uid="{00000000-0005-0000-0000-000021000000}"/>
    <cellStyle name="常规_05Supplier_Assessment_Form_CN" xfId="34" xr:uid="{00000000-0005-0000-0000-000022000000}"/>
    <cellStyle name="强调文字颜色 1" xfId="35" xr:uid="{00000000-0005-0000-0000-000023000000}"/>
    <cellStyle name="强调文字颜色 2" xfId="36" xr:uid="{00000000-0005-0000-0000-000024000000}"/>
    <cellStyle name="强调文字颜色 3" xfId="37" xr:uid="{00000000-0005-0000-0000-000025000000}"/>
    <cellStyle name="强调文字颜色 4" xfId="38" xr:uid="{00000000-0005-0000-0000-000026000000}"/>
    <cellStyle name="强调文字颜色 5" xfId="39" xr:uid="{00000000-0005-0000-0000-000027000000}"/>
    <cellStyle name="强调文字颜色 6" xfId="40" xr:uid="{00000000-0005-0000-0000-000028000000}"/>
    <cellStyle name="标题" xfId="41" xr:uid="{00000000-0005-0000-0000-000029000000}"/>
    <cellStyle name="标题 1" xfId="42" xr:uid="{00000000-0005-0000-0000-00002A000000}"/>
    <cellStyle name="标题 2" xfId="43" xr:uid="{00000000-0005-0000-0000-00002B000000}"/>
    <cellStyle name="标题 3" xfId="44" xr:uid="{00000000-0005-0000-0000-00002C000000}"/>
    <cellStyle name="标题 4" xfId="45" xr:uid="{00000000-0005-0000-0000-00002D000000}"/>
    <cellStyle name="样式 1" xfId="46" xr:uid="{00000000-0005-0000-0000-00002E000000}"/>
    <cellStyle name="检查单元格" xfId="47" xr:uid="{00000000-0005-0000-0000-00002F000000}"/>
    <cellStyle name="汇总" xfId="48" xr:uid="{00000000-0005-0000-0000-000030000000}"/>
    <cellStyle name="注释" xfId="49" xr:uid="{00000000-0005-0000-0000-000031000000}"/>
    <cellStyle name="解释性文本" xfId="50" xr:uid="{00000000-0005-0000-0000-000032000000}"/>
    <cellStyle name="警告文本" xfId="51" xr:uid="{00000000-0005-0000-0000-000033000000}"/>
    <cellStyle name="计算" xfId="52" xr:uid="{00000000-0005-0000-0000-000034000000}"/>
    <cellStyle name="输入" xfId="53" xr:uid="{00000000-0005-0000-0000-000035000000}"/>
    <cellStyle name="输出" xfId="54" xr:uid="{00000000-0005-0000-0000-000036000000}"/>
    <cellStyle name="适中" xfId="55" xr:uid="{00000000-0005-0000-0000-000037000000}"/>
    <cellStyle name="链接单元格" xfId="56" xr:uid="{00000000-0005-0000-0000-000038000000}"/>
  </cellStyles>
  <dxfs count="0"/>
  <tableStyles count="0" defaultTableStyle="TableStyleMedium2" defaultPivotStyle="PivotStyleLight16"/>
  <colors>
    <mruColors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132</xdr:row>
      <xdr:rowOff>0</xdr:rowOff>
    </xdr:from>
    <xdr:to>
      <xdr:col>15</xdr:col>
      <xdr:colOff>440829</xdr:colOff>
      <xdr:row>135</xdr:row>
      <xdr:rowOff>170785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6DB7C2F-49FA-9100-8BEA-077D9B255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1188" y="27301031"/>
          <a:ext cx="5971044" cy="789434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0</xdr:row>
      <xdr:rowOff>130969</xdr:rowOff>
    </xdr:from>
    <xdr:to>
      <xdr:col>1</xdr:col>
      <xdr:colOff>2131218</xdr:colOff>
      <xdr:row>0</xdr:row>
      <xdr:rowOff>476776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490F961-970E-09D2-265F-B323159B9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30969"/>
          <a:ext cx="2500313" cy="3305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120;&#29992;\&#27169;&#29256;\&#24320;&#21457;&#25968;&#25454;&#32500;&#25252;&#30003;&#35831;&#34920;&#65288;2012&#24180;1&#26376;&#26356;&#2603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开发总表"/>
      <sheetName val="采购信息记录模版"/>
      <sheetName val="货源清单模版"/>
      <sheetName val="移交计划采购"/>
      <sheetName val="申请配额维护模版"/>
      <sheetName val="质量信息记录维护"/>
      <sheetName val="供应商产能确认"/>
      <sheetName val="LNB手工订单"/>
      <sheetName val="外协配套件报价（模板）"/>
      <sheetName val="采购物资分类表"/>
      <sheetName val="各表联系人"/>
      <sheetName val="估价审批表"/>
      <sheetName val="供应商价格确认（模板）"/>
      <sheetName val="定价通知（模板）"/>
      <sheetName val="价格更改通知（模板）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FF180"/>
  <sheetViews>
    <sheetView tabSelected="1" topLeftCell="A47" zoomScale="80" zoomScaleNormal="80" zoomScaleSheetLayoutView="80" workbookViewId="0">
      <selection activeCell="M72" sqref="M72"/>
    </sheetView>
  </sheetViews>
  <sheetFormatPr defaultRowHeight="14.25"/>
  <cols>
    <col min="1" max="1" width="6.125" customWidth="1"/>
    <col min="2" max="2" width="109.125" customWidth="1"/>
    <col min="3" max="5" width="12.625" customWidth="1"/>
    <col min="6" max="6" width="21.625" customWidth="1"/>
    <col min="7" max="7" width="9.125" style="36" hidden="1" customWidth="1"/>
    <col min="8" max="162" width="9" style="36"/>
  </cols>
  <sheetData>
    <row r="1" spans="1:6" ht="39.75" customHeight="1">
      <c r="A1" s="84" t="s">
        <v>104</v>
      </c>
      <c r="B1" s="85"/>
      <c r="C1" s="85"/>
      <c r="D1" s="85"/>
      <c r="E1" s="85"/>
      <c r="F1" s="85"/>
    </row>
    <row r="2" spans="1:6" ht="15.75">
      <c r="A2" s="75" t="s">
        <v>7</v>
      </c>
      <c r="B2" s="75"/>
      <c r="C2" s="75"/>
      <c r="D2" s="75"/>
      <c r="E2" s="75"/>
      <c r="F2" s="75"/>
    </row>
    <row r="3" spans="1:6" ht="15.75">
      <c r="A3" s="1" t="s">
        <v>8</v>
      </c>
      <c r="B3" s="76" t="s">
        <v>9</v>
      </c>
      <c r="C3" s="77"/>
      <c r="D3" s="77"/>
      <c r="E3" s="77"/>
      <c r="F3" s="78"/>
    </row>
    <row r="4" spans="1:6" ht="15.75">
      <c r="A4" s="72" t="s">
        <v>106</v>
      </c>
      <c r="B4" s="73"/>
      <c r="C4" s="73"/>
      <c r="D4" s="73"/>
      <c r="E4" s="73"/>
      <c r="F4" s="73"/>
    </row>
    <row r="5" spans="1:6" ht="15.75">
      <c r="A5" s="1" t="s">
        <v>10</v>
      </c>
      <c r="B5" s="86" t="s">
        <v>132</v>
      </c>
      <c r="C5" s="86"/>
      <c r="D5" s="86"/>
      <c r="E5" s="86"/>
      <c r="F5" s="86"/>
    </row>
    <row r="6" spans="1:6" ht="15.75">
      <c r="A6" s="87" t="s">
        <v>106</v>
      </c>
      <c r="B6" s="88"/>
      <c r="C6" s="88"/>
      <c r="D6" s="88"/>
      <c r="E6" s="88"/>
      <c r="F6" s="88"/>
    </row>
    <row r="7" spans="1:6" ht="15.75">
      <c r="A7" s="1" t="s">
        <v>15</v>
      </c>
      <c r="B7" s="76" t="s">
        <v>11</v>
      </c>
      <c r="C7" s="77"/>
      <c r="D7" s="77"/>
      <c r="E7" s="77"/>
      <c r="F7" s="78"/>
    </row>
    <row r="8" spans="1:6" ht="15.75">
      <c r="A8" s="72" t="s">
        <v>106</v>
      </c>
      <c r="B8" s="73"/>
      <c r="C8" s="73"/>
      <c r="D8" s="73"/>
      <c r="E8" s="73"/>
      <c r="F8" s="73"/>
    </row>
    <row r="9" spans="1:6" ht="15.75">
      <c r="A9" s="1" t="s">
        <v>16</v>
      </c>
      <c r="B9" s="86" t="s">
        <v>12</v>
      </c>
      <c r="C9" s="86"/>
      <c r="D9" s="86"/>
      <c r="E9" s="86"/>
      <c r="F9" s="86"/>
    </row>
    <row r="10" spans="1:6" ht="15.75">
      <c r="A10" s="72" t="s">
        <v>106</v>
      </c>
      <c r="B10" s="73"/>
      <c r="C10" s="73"/>
      <c r="D10" s="73"/>
      <c r="E10" s="73"/>
      <c r="F10" s="73"/>
    </row>
    <row r="11" spans="1:6" ht="15.75">
      <c r="A11" s="1" t="s">
        <v>17</v>
      </c>
      <c r="B11" s="76" t="s">
        <v>133</v>
      </c>
      <c r="C11" s="77"/>
      <c r="D11" s="77"/>
      <c r="E11" s="77"/>
      <c r="F11" s="78"/>
    </row>
    <row r="12" spans="1:6" ht="15.75">
      <c r="A12" s="72" t="s">
        <v>106</v>
      </c>
      <c r="B12" s="73"/>
      <c r="C12" s="73"/>
      <c r="D12" s="73"/>
      <c r="E12" s="73"/>
      <c r="F12" s="73"/>
    </row>
    <row r="13" spans="1:6" ht="15.75">
      <c r="A13" s="1" t="s">
        <v>18</v>
      </c>
      <c r="B13" s="86" t="s">
        <v>134</v>
      </c>
      <c r="C13" s="86"/>
      <c r="D13" s="86"/>
      <c r="E13" s="86"/>
      <c r="F13" s="86"/>
    </row>
    <row r="14" spans="1:6" ht="15.75">
      <c r="A14" s="72" t="s">
        <v>106</v>
      </c>
      <c r="B14" s="73"/>
      <c r="C14" s="73"/>
      <c r="D14" s="73"/>
      <c r="E14" s="73"/>
      <c r="F14" s="73"/>
    </row>
    <row r="15" spans="1:6" ht="15.75">
      <c r="A15" s="1" t="s">
        <v>19</v>
      </c>
      <c r="B15" s="86" t="s">
        <v>14</v>
      </c>
      <c r="C15" s="86"/>
      <c r="D15" s="86"/>
      <c r="E15" s="86"/>
      <c r="F15" s="86"/>
    </row>
    <row r="16" spans="1:6" ht="15.75">
      <c r="A16" s="72" t="s">
        <v>106</v>
      </c>
      <c r="B16" s="73"/>
      <c r="C16" s="73"/>
      <c r="D16" s="73"/>
      <c r="E16" s="73"/>
      <c r="F16" s="73"/>
    </row>
    <row r="17" spans="1:6" ht="15.75">
      <c r="A17" s="1" t="s">
        <v>20</v>
      </c>
      <c r="B17" s="86" t="s">
        <v>13</v>
      </c>
      <c r="C17" s="86"/>
      <c r="D17" s="86"/>
      <c r="E17" s="86"/>
      <c r="F17" s="86"/>
    </row>
    <row r="18" spans="1:6" ht="15.75">
      <c r="A18" s="72" t="s">
        <v>106</v>
      </c>
      <c r="B18" s="73"/>
      <c r="C18" s="73"/>
      <c r="D18" s="73"/>
      <c r="E18" s="73"/>
      <c r="F18" s="73"/>
    </row>
    <row r="19" spans="1:6" ht="15.75">
      <c r="A19" s="75" t="s">
        <v>142</v>
      </c>
      <c r="B19" s="75"/>
      <c r="C19" s="75"/>
      <c r="D19" s="75"/>
      <c r="E19" s="75"/>
      <c r="F19" s="75"/>
    </row>
    <row r="20" spans="1:6" ht="15.75">
      <c r="A20" s="1" t="s">
        <v>21</v>
      </c>
      <c r="B20" s="3" t="s">
        <v>28</v>
      </c>
      <c r="C20" s="80" t="s">
        <v>106</v>
      </c>
      <c r="D20" s="80"/>
      <c r="E20" s="80"/>
      <c r="F20" s="80"/>
    </row>
    <row r="21" spans="1:6" ht="15.75">
      <c r="A21" s="1" t="s">
        <v>22</v>
      </c>
      <c r="B21" s="3" t="s">
        <v>26</v>
      </c>
      <c r="C21" s="80" t="s">
        <v>106</v>
      </c>
      <c r="D21" s="80"/>
      <c r="E21" s="80"/>
      <c r="F21" s="80"/>
    </row>
    <row r="22" spans="1:6" ht="15.75">
      <c r="A22" s="1" t="s">
        <v>96</v>
      </c>
      <c r="B22" s="3" t="s">
        <v>135</v>
      </c>
      <c r="C22" s="80" t="s">
        <v>106</v>
      </c>
      <c r="D22" s="80"/>
      <c r="E22" s="80"/>
      <c r="F22" s="80"/>
    </row>
    <row r="23" spans="1:6" ht="15.75">
      <c r="A23" s="1" t="s">
        <v>23</v>
      </c>
      <c r="B23" s="3" t="s">
        <v>27</v>
      </c>
      <c r="C23" s="80" t="s">
        <v>106</v>
      </c>
      <c r="D23" s="80"/>
      <c r="E23" s="80"/>
      <c r="F23" s="80"/>
    </row>
    <row r="24" spans="1:6" ht="15.75">
      <c r="A24" s="81" t="s">
        <v>34</v>
      </c>
      <c r="B24" s="82"/>
      <c r="C24" s="82"/>
      <c r="D24" s="82"/>
      <c r="E24" s="82"/>
      <c r="F24" s="83"/>
    </row>
    <row r="25" spans="1:6" ht="15.75">
      <c r="A25" s="1" t="s">
        <v>24</v>
      </c>
      <c r="B25" s="3" t="s">
        <v>179</v>
      </c>
      <c r="C25" s="79" t="s">
        <v>106</v>
      </c>
      <c r="D25" s="79"/>
      <c r="E25" s="79"/>
      <c r="F25" s="79"/>
    </row>
    <row r="26" spans="1:6" ht="15.75">
      <c r="A26" s="1" t="s">
        <v>25</v>
      </c>
      <c r="B26" s="3" t="s">
        <v>180</v>
      </c>
      <c r="C26" s="79" t="s">
        <v>106</v>
      </c>
      <c r="D26" s="79"/>
      <c r="E26" s="79"/>
      <c r="F26" s="79"/>
    </row>
    <row r="27" spans="1:6" ht="15.75">
      <c r="A27" s="1" t="s">
        <v>31</v>
      </c>
      <c r="B27" s="3" t="s">
        <v>35</v>
      </c>
      <c r="C27" s="79" t="s">
        <v>106</v>
      </c>
      <c r="D27" s="79"/>
      <c r="E27" s="79"/>
      <c r="F27" s="79"/>
    </row>
    <row r="28" spans="1:6" ht="15.75">
      <c r="A28" s="33" t="s">
        <v>32</v>
      </c>
      <c r="B28" s="34" t="s">
        <v>36</v>
      </c>
      <c r="C28" s="79" t="s">
        <v>106</v>
      </c>
      <c r="D28" s="79"/>
      <c r="E28" s="79"/>
      <c r="F28" s="79"/>
    </row>
    <row r="29" spans="1:6" ht="15.75">
      <c r="A29" s="75" t="s">
        <v>29</v>
      </c>
      <c r="B29" s="75"/>
      <c r="C29" s="75"/>
      <c r="D29" s="75"/>
      <c r="E29" s="75"/>
      <c r="F29" s="75"/>
    </row>
    <row r="30" spans="1:6" ht="15.75">
      <c r="A30" s="35" t="s">
        <v>33</v>
      </c>
      <c r="B30" s="89" t="s">
        <v>107</v>
      </c>
      <c r="C30" s="90"/>
      <c r="D30" s="90"/>
      <c r="E30" s="90"/>
      <c r="F30" s="91"/>
    </row>
    <row r="31" spans="1:6" ht="15.75">
      <c r="A31" s="1" t="s">
        <v>0</v>
      </c>
      <c r="B31" s="3" t="s">
        <v>30</v>
      </c>
      <c r="C31" s="74" t="s">
        <v>106</v>
      </c>
      <c r="D31" s="74"/>
      <c r="E31" s="74"/>
      <c r="F31" s="74"/>
    </row>
    <row r="32" spans="1:6" ht="15.75">
      <c r="A32" s="1" t="s">
        <v>1</v>
      </c>
      <c r="B32" s="3" t="s">
        <v>190</v>
      </c>
      <c r="C32" s="74" t="s">
        <v>106</v>
      </c>
      <c r="D32" s="74"/>
      <c r="E32" s="74"/>
      <c r="F32" s="74"/>
    </row>
    <row r="33" spans="1:6" ht="15.75">
      <c r="A33" s="75" t="s">
        <v>136</v>
      </c>
      <c r="B33" s="75"/>
      <c r="C33" s="75"/>
      <c r="D33" s="75"/>
      <c r="E33" s="75"/>
      <c r="F33" s="75"/>
    </row>
    <row r="34" spans="1:6" ht="15.75">
      <c r="A34" s="1" t="s">
        <v>37</v>
      </c>
      <c r="B34" s="76" t="s">
        <v>144</v>
      </c>
      <c r="C34" s="77"/>
      <c r="D34" s="77"/>
      <c r="E34" s="77"/>
      <c r="F34" s="78"/>
    </row>
    <row r="35" spans="1:6" ht="15.75">
      <c r="A35" s="2" t="s">
        <v>0</v>
      </c>
      <c r="B35" s="69" t="s">
        <v>106</v>
      </c>
      <c r="C35" s="70"/>
      <c r="D35" s="70"/>
      <c r="E35" s="70"/>
      <c r="F35" s="71"/>
    </row>
    <row r="36" spans="1:6" ht="15.75">
      <c r="A36" s="1" t="s">
        <v>38</v>
      </c>
      <c r="B36" s="76" t="s">
        <v>145</v>
      </c>
      <c r="C36" s="77"/>
      <c r="D36" s="77"/>
      <c r="E36" s="77"/>
      <c r="F36" s="78"/>
    </row>
    <row r="37" spans="1:6" ht="15.75">
      <c r="A37" s="2" t="s">
        <v>0</v>
      </c>
      <c r="B37" s="69" t="s">
        <v>106</v>
      </c>
      <c r="C37" s="70"/>
      <c r="D37" s="70"/>
      <c r="E37" s="70"/>
      <c r="F37" s="71"/>
    </row>
    <row r="38" spans="1:6" ht="15.75">
      <c r="A38" s="2" t="s">
        <v>1</v>
      </c>
      <c r="B38" s="69" t="s">
        <v>146</v>
      </c>
      <c r="C38" s="70"/>
      <c r="D38" s="70"/>
      <c r="E38" s="70"/>
      <c r="F38" s="71"/>
    </row>
    <row r="39" spans="1:6" ht="15.75">
      <c r="A39" s="75" t="s">
        <v>143</v>
      </c>
      <c r="B39" s="75"/>
      <c r="C39" s="75"/>
      <c r="D39" s="75"/>
      <c r="E39" s="75"/>
      <c r="F39" s="75"/>
    </row>
    <row r="40" spans="1:6" ht="15.75">
      <c r="A40" s="1" t="s">
        <v>105</v>
      </c>
      <c r="B40" s="13" t="s">
        <v>122</v>
      </c>
      <c r="C40" s="14"/>
      <c r="D40" s="14"/>
      <c r="E40" s="14"/>
      <c r="F40" s="40"/>
    </row>
    <row r="41" spans="1:6" ht="15.75">
      <c r="A41" s="2" t="s">
        <v>0</v>
      </c>
      <c r="B41" s="69" t="s">
        <v>106</v>
      </c>
      <c r="C41" s="70"/>
      <c r="D41" s="70"/>
      <c r="E41" s="70"/>
      <c r="F41" s="71"/>
    </row>
    <row r="42" spans="1:6" ht="15.75">
      <c r="A42" s="2" t="s">
        <v>1</v>
      </c>
      <c r="B42" s="69" t="s">
        <v>106</v>
      </c>
      <c r="C42" s="70"/>
      <c r="D42" s="70"/>
      <c r="E42" s="70"/>
      <c r="F42" s="71"/>
    </row>
    <row r="43" spans="1:6" ht="15.75">
      <c r="A43" s="2" t="s">
        <v>2</v>
      </c>
      <c r="B43" s="69" t="s">
        <v>106</v>
      </c>
      <c r="C43" s="70"/>
      <c r="D43" s="70"/>
      <c r="E43" s="70"/>
      <c r="F43" s="71"/>
    </row>
    <row r="44" spans="1:6" ht="15.75">
      <c r="A44" s="1" t="s">
        <v>149</v>
      </c>
      <c r="B44" s="3" t="s">
        <v>123</v>
      </c>
      <c r="C44" s="4"/>
      <c r="D44" s="4"/>
      <c r="E44" s="4"/>
      <c r="F44" s="67"/>
    </row>
    <row r="45" spans="1:6" ht="15.75">
      <c r="A45" s="2" t="s">
        <v>0</v>
      </c>
      <c r="B45" s="69" t="s">
        <v>106</v>
      </c>
      <c r="C45" s="70"/>
      <c r="D45" s="70"/>
      <c r="E45" s="70"/>
      <c r="F45" s="71"/>
    </row>
    <row r="46" spans="1:6" ht="15.75">
      <c r="A46" s="2" t="s">
        <v>1</v>
      </c>
      <c r="B46" s="69" t="s">
        <v>106</v>
      </c>
      <c r="C46" s="70"/>
      <c r="D46" s="70"/>
      <c r="E46" s="70"/>
      <c r="F46" s="71"/>
    </row>
    <row r="47" spans="1:6" ht="15.75">
      <c r="A47" s="2" t="s">
        <v>2</v>
      </c>
      <c r="B47" s="69" t="s">
        <v>106</v>
      </c>
      <c r="C47" s="70"/>
      <c r="D47" s="70"/>
      <c r="E47" s="70"/>
      <c r="F47" s="71"/>
    </row>
    <row r="48" spans="1:6" ht="15.75">
      <c r="A48" s="1" t="s">
        <v>150</v>
      </c>
      <c r="B48" s="3" t="s">
        <v>124</v>
      </c>
      <c r="C48" s="4"/>
      <c r="D48" s="4"/>
      <c r="E48" s="4"/>
      <c r="F48" s="67"/>
    </row>
    <row r="49" spans="1:7" ht="15.75">
      <c r="A49" s="2" t="s">
        <v>0</v>
      </c>
      <c r="B49" s="69" t="s">
        <v>106</v>
      </c>
      <c r="C49" s="70"/>
      <c r="D49" s="70"/>
      <c r="E49" s="70"/>
      <c r="F49" s="71"/>
    </row>
    <row r="50" spans="1:7" ht="15.75">
      <c r="A50" s="2" t="s">
        <v>1</v>
      </c>
      <c r="B50" s="69" t="s">
        <v>106</v>
      </c>
      <c r="C50" s="70"/>
      <c r="D50" s="70"/>
      <c r="E50" s="70"/>
      <c r="F50" s="71"/>
    </row>
    <row r="51" spans="1:7" ht="15.75">
      <c r="A51" s="2" t="s">
        <v>2</v>
      </c>
      <c r="B51" s="69" t="s">
        <v>106</v>
      </c>
      <c r="C51" s="70"/>
      <c r="D51" s="70"/>
      <c r="E51" s="70"/>
      <c r="F51" s="71"/>
    </row>
    <row r="52" spans="1:7" ht="15.75">
      <c r="A52" s="1" t="s">
        <v>185</v>
      </c>
      <c r="B52" s="37" t="s">
        <v>186</v>
      </c>
      <c r="C52" s="38"/>
      <c r="D52" s="38"/>
      <c r="E52" s="38"/>
      <c r="F52" s="39"/>
    </row>
    <row r="53" spans="1:7" ht="15.75">
      <c r="A53" s="2" t="s">
        <v>0</v>
      </c>
      <c r="B53" s="69" t="s">
        <v>106</v>
      </c>
      <c r="C53" s="70"/>
      <c r="D53" s="70"/>
      <c r="E53" s="70"/>
      <c r="F53" s="71"/>
    </row>
    <row r="54" spans="1:7" ht="15.75">
      <c r="A54" s="2" t="s">
        <v>1</v>
      </c>
      <c r="B54" s="69" t="s">
        <v>106</v>
      </c>
      <c r="C54" s="70"/>
      <c r="D54" s="70"/>
      <c r="E54" s="70"/>
      <c r="F54" s="71"/>
    </row>
    <row r="55" spans="1:7" ht="15.75">
      <c r="A55" s="2" t="s">
        <v>2</v>
      </c>
      <c r="B55" s="69" t="s">
        <v>106</v>
      </c>
      <c r="C55" s="70"/>
      <c r="D55" s="70"/>
      <c r="E55" s="70"/>
      <c r="F55" s="71"/>
    </row>
    <row r="56" spans="1:7" ht="15.75">
      <c r="A56" s="75" t="s">
        <v>188</v>
      </c>
      <c r="B56" s="75"/>
      <c r="C56" s="75"/>
      <c r="D56" s="75"/>
      <c r="E56" s="75"/>
      <c r="F56" s="75"/>
    </row>
    <row r="57" spans="1:7" ht="15.75">
      <c r="A57" s="1" t="s">
        <v>187</v>
      </c>
      <c r="B57" s="68" t="s">
        <v>189</v>
      </c>
      <c r="C57" s="38"/>
      <c r="D57" s="38"/>
      <c r="E57" s="38"/>
      <c r="F57" s="39"/>
    </row>
    <row r="58" spans="1:7" ht="15.75">
      <c r="A58" s="2" t="s">
        <v>0</v>
      </c>
      <c r="B58" s="69" t="s">
        <v>106</v>
      </c>
      <c r="C58" s="70"/>
      <c r="D58" s="70"/>
      <c r="E58" s="70"/>
      <c r="F58" s="71"/>
    </row>
    <row r="59" spans="1:7" ht="22.5" customHeight="1">
      <c r="A59" s="107" t="s">
        <v>183</v>
      </c>
      <c r="B59" s="108"/>
      <c r="C59" s="108"/>
      <c r="D59" s="108"/>
      <c r="E59" s="108"/>
      <c r="F59" s="109"/>
    </row>
    <row r="60" spans="1:7" ht="15.75">
      <c r="A60" s="29" t="s">
        <v>77</v>
      </c>
      <c r="B60" s="102" t="s">
        <v>58</v>
      </c>
      <c r="C60" s="102"/>
      <c r="D60" s="102"/>
      <c r="E60" s="102"/>
      <c r="F60" s="103"/>
    </row>
    <row r="61" spans="1:7" ht="15.75">
      <c r="A61" s="41" t="s">
        <v>43</v>
      </c>
      <c r="B61" s="42" t="s">
        <v>172</v>
      </c>
      <c r="C61" s="43" t="s">
        <v>3</v>
      </c>
      <c r="D61" s="43" t="s">
        <v>151</v>
      </c>
      <c r="E61" s="43" t="s">
        <v>152</v>
      </c>
      <c r="F61" s="44" t="s">
        <v>153</v>
      </c>
    </row>
    <row r="62" spans="1:7" ht="15.75">
      <c r="A62" s="12" t="s">
        <v>0</v>
      </c>
      <c r="B62" s="45" t="s">
        <v>63</v>
      </c>
      <c r="C62" s="5">
        <v>2</v>
      </c>
      <c r="D62" s="10"/>
      <c r="E62" s="10"/>
      <c r="F62" s="46"/>
      <c r="G62" s="36">
        <f>IF(D62="x",C62,0)</f>
        <v>0</v>
      </c>
    </row>
    <row r="63" spans="1:7" ht="15.75">
      <c r="A63" s="12" t="s">
        <v>1</v>
      </c>
      <c r="B63" s="45" t="s">
        <v>64</v>
      </c>
      <c r="C63" s="5">
        <v>1</v>
      </c>
      <c r="D63" s="10"/>
      <c r="E63" s="10"/>
      <c r="F63" s="47"/>
      <c r="G63" s="36">
        <f t="shared" ref="G63:G107" si="0">IF(D63="x",C63,0)</f>
        <v>0</v>
      </c>
    </row>
    <row r="64" spans="1:7" ht="15.75">
      <c r="A64" s="12" t="s">
        <v>2</v>
      </c>
      <c r="B64" s="45" t="s">
        <v>65</v>
      </c>
      <c r="C64" s="5">
        <v>1</v>
      </c>
      <c r="D64" s="10"/>
      <c r="E64" s="10"/>
      <c r="F64" s="47"/>
      <c r="G64" s="36">
        <f t="shared" si="0"/>
        <v>0</v>
      </c>
    </row>
    <row r="65" spans="1:7" ht="15.75">
      <c r="A65" s="12" t="s">
        <v>62</v>
      </c>
      <c r="B65" s="45" t="s">
        <v>99</v>
      </c>
      <c r="C65" s="5">
        <v>3</v>
      </c>
      <c r="D65" s="10"/>
      <c r="E65" s="10"/>
      <c r="F65" s="47"/>
      <c r="G65" s="36">
        <f t="shared" si="0"/>
        <v>0</v>
      </c>
    </row>
    <row r="66" spans="1:7" ht="15.75">
      <c r="A66" s="12" t="s">
        <v>66</v>
      </c>
      <c r="B66" s="48" t="s">
        <v>97</v>
      </c>
      <c r="C66" s="5">
        <v>2</v>
      </c>
      <c r="D66" s="10"/>
      <c r="E66" s="10"/>
      <c r="F66" s="47"/>
      <c r="G66" s="36">
        <f t="shared" si="0"/>
        <v>0</v>
      </c>
    </row>
    <row r="67" spans="1:7" ht="15.75">
      <c r="A67" s="12" t="s">
        <v>100</v>
      </c>
      <c r="B67" s="48" t="s">
        <v>98</v>
      </c>
      <c r="C67" s="5">
        <v>3</v>
      </c>
      <c r="D67" s="10"/>
      <c r="E67" s="10"/>
      <c r="F67" s="47"/>
      <c r="G67" s="36">
        <f t="shared" si="0"/>
        <v>0</v>
      </c>
    </row>
    <row r="68" spans="1:7" ht="15.75">
      <c r="A68" s="21" t="s">
        <v>101</v>
      </c>
      <c r="B68" s="45" t="s">
        <v>110</v>
      </c>
      <c r="C68" s="5">
        <v>1</v>
      </c>
      <c r="D68" s="10"/>
      <c r="E68" s="10"/>
      <c r="F68" s="47"/>
      <c r="G68" s="36">
        <f t="shared" si="0"/>
        <v>0</v>
      </c>
    </row>
    <row r="69" spans="1:7" ht="15.75">
      <c r="A69" s="21" t="s">
        <v>102</v>
      </c>
      <c r="B69" s="45" t="s">
        <v>110</v>
      </c>
      <c r="C69" s="5">
        <v>1</v>
      </c>
      <c r="D69" s="10"/>
      <c r="E69" s="10"/>
      <c r="F69" s="47"/>
      <c r="G69" s="36">
        <f t="shared" si="0"/>
        <v>0</v>
      </c>
    </row>
    <row r="70" spans="1:7" ht="15.75">
      <c r="A70" s="30" t="s">
        <v>44</v>
      </c>
      <c r="B70" s="49" t="s">
        <v>191</v>
      </c>
      <c r="C70" s="50" t="s">
        <v>3</v>
      </c>
      <c r="D70" s="50" t="s">
        <v>151</v>
      </c>
      <c r="E70" s="50" t="s">
        <v>152</v>
      </c>
      <c r="F70" s="51" t="s">
        <v>192</v>
      </c>
    </row>
    <row r="71" spans="1:7" ht="15.75">
      <c r="A71" s="12" t="s">
        <v>0</v>
      </c>
      <c r="B71" s="45" t="s">
        <v>126</v>
      </c>
      <c r="C71" s="5">
        <v>3</v>
      </c>
      <c r="D71" s="10"/>
      <c r="E71" s="10"/>
      <c r="F71" s="46"/>
      <c r="G71" s="36">
        <f t="shared" si="0"/>
        <v>0</v>
      </c>
    </row>
    <row r="72" spans="1:7" ht="15.75">
      <c r="A72" s="12" t="s">
        <v>1</v>
      </c>
      <c r="B72" s="45" t="s">
        <v>40</v>
      </c>
      <c r="C72" s="5">
        <v>0</v>
      </c>
      <c r="D72" s="10"/>
      <c r="E72" s="10"/>
      <c r="F72" s="46"/>
      <c r="G72" s="36">
        <f t="shared" si="0"/>
        <v>0</v>
      </c>
    </row>
    <row r="73" spans="1:7" ht="31.5">
      <c r="A73" s="30" t="s">
        <v>45</v>
      </c>
      <c r="B73" s="52" t="s">
        <v>173</v>
      </c>
      <c r="C73" s="50" t="s">
        <v>3</v>
      </c>
      <c r="D73" s="50" t="s">
        <v>151</v>
      </c>
      <c r="E73" s="50" t="s">
        <v>152</v>
      </c>
      <c r="F73" s="53" t="s">
        <v>127</v>
      </c>
    </row>
    <row r="74" spans="1:7" ht="15.75">
      <c r="A74" s="12" t="s">
        <v>0</v>
      </c>
      <c r="B74" s="45" t="s">
        <v>39</v>
      </c>
      <c r="C74" s="5">
        <v>2</v>
      </c>
      <c r="D74" s="10"/>
      <c r="E74" s="10"/>
      <c r="F74" s="54"/>
      <c r="G74" s="36">
        <f t="shared" si="0"/>
        <v>0</v>
      </c>
    </row>
    <row r="75" spans="1:7" ht="15.75">
      <c r="A75" s="12" t="s">
        <v>1</v>
      </c>
      <c r="B75" s="45" t="s">
        <v>40</v>
      </c>
      <c r="C75" s="5">
        <v>0</v>
      </c>
      <c r="D75" s="10"/>
      <c r="E75" s="10"/>
      <c r="F75" s="46"/>
      <c r="G75" s="36">
        <f t="shared" si="0"/>
        <v>0</v>
      </c>
    </row>
    <row r="76" spans="1:7" ht="15.75">
      <c r="A76" s="30" t="s">
        <v>46</v>
      </c>
      <c r="B76" s="55" t="s">
        <v>174</v>
      </c>
      <c r="C76" s="50" t="s">
        <v>3</v>
      </c>
      <c r="D76" s="50" t="s">
        <v>151</v>
      </c>
      <c r="E76" s="50" t="s">
        <v>152</v>
      </c>
      <c r="F76" s="51" t="s">
        <v>160</v>
      </c>
    </row>
    <row r="77" spans="1:7" ht="15.75">
      <c r="A77" s="12" t="s">
        <v>0</v>
      </c>
      <c r="B77" s="45" t="s">
        <v>39</v>
      </c>
      <c r="C77" s="5">
        <v>2</v>
      </c>
      <c r="D77" s="10"/>
      <c r="E77" s="10"/>
      <c r="F77" s="46"/>
      <c r="G77" s="36">
        <f t="shared" si="0"/>
        <v>0</v>
      </c>
    </row>
    <row r="78" spans="1:7" ht="15.75">
      <c r="A78" s="12" t="s">
        <v>1</v>
      </c>
      <c r="B78" s="45" t="s">
        <v>40</v>
      </c>
      <c r="C78" s="5">
        <v>0</v>
      </c>
      <c r="D78" s="10"/>
      <c r="E78" s="10"/>
      <c r="F78" s="46"/>
      <c r="G78" s="36">
        <f t="shared" si="0"/>
        <v>0</v>
      </c>
    </row>
    <row r="79" spans="1:7" ht="15.75">
      <c r="A79" s="30" t="s">
        <v>47</v>
      </c>
      <c r="B79" s="49" t="s">
        <v>164</v>
      </c>
      <c r="C79" s="50" t="s">
        <v>3</v>
      </c>
      <c r="D79" s="50" t="s">
        <v>151</v>
      </c>
      <c r="E79" s="50" t="s">
        <v>152</v>
      </c>
      <c r="F79" s="56" t="s">
        <v>109</v>
      </c>
    </row>
    <row r="80" spans="1:7" ht="15.75">
      <c r="A80" s="12" t="s">
        <v>92</v>
      </c>
      <c r="B80" s="45" t="s">
        <v>103</v>
      </c>
      <c r="C80" s="5">
        <v>1</v>
      </c>
      <c r="D80" s="11"/>
      <c r="E80" s="11"/>
      <c r="F80" s="47"/>
      <c r="G80" s="36">
        <f t="shared" si="0"/>
        <v>0</v>
      </c>
    </row>
    <row r="81" spans="1:7" ht="15.75">
      <c r="A81" s="12" t="s">
        <v>93</v>
      </c>
      <c r="B81" s="45" t="s">
        <v>103</v>
      </c>
      <c r="C81" s="5">
        <v>1</v>
      </c>
      <c r="D81" s="11"/>
      <c r="E81" s="11"/>
      <c r="F81" s="47"/>
      <c r="G81" s="36">
        <f t="shared" si="0"/>
        <v>0</v>
      </c>
    </row>
    <row r="82" spans="1:7" ht="15.75">
      <c r="A82" s="12" t="s">
        <v>94</v>
      </c>
      <c r="B82" s="45" t="s">
        <v>103</v>
      </c>
      <c r="C82" s="5">
        <v>1</v>
      </c>
      <c r="D82" s="11"/>
      <c r="E82" s="11"/>
      <c r="F82" s="47"/>
      <c r="G82" s="36">
        <f t="shared" si="0"/>
        <v>0</v>
      </c>
    </row>
    <row r="83" spans="1:7" ht="15.75">
      <c r="A83" s="30" t="s">
        <v>48</v>
      </c>
      <c r="B83" s="57" t="s">
        <v>175</v>
      </c>
      <c r="C83" s="50" t="s">
        <v>3</v>
      </c>
      <c r="D83" s="50" t="s">
        <v>151</v>
      </c>
      <c r="E83" s="50" t="s">
        <v>152</v>
      </c>
      <c r="F83" s="51" t="s">
        <v>160</v>
      </c>
    </row>
    <row r="84" spans="1:7" ht="15.75">
      <c r="A84" s="12" t="s">
        <v>0</v>
      </c>
      <c r="B84" s="48" t="s">
        <v>115</v>
      </c>
      <c r="C84" s="5">
        <v>3</v>
      </c>
      <c r="D84" s="10"/>
      <c r="E84" s="10"/>
      <c r="F84" s="46"/>
      <c r="G84" s="36">
        <f>IF(AND(D84="x",C84=_xlfn.MAXIFS($C$84:$C$87,$D$84:$D$87,"x"),COUNTIF($G82:G$83,"&gt;""0")=0),C84,0)</f>
        <v>0</v>
      </c>
    </row>
    <row r="85" spans="1:7" ht="15.75">
      <c r="A85" s="12" t="s">
        <v>1</v>
      </c>
      <c r="B85" s="48" t="s">
        <v>116</v>
      </c>
      <c r="C85" s="5">
        <v>2</v>
      </c>
      <c r="D85" s="10"/>
      <c r="E85" s="10"/>
      <c r="F85" s="46"/>
      <c r="G85" s="36">
        <f>IF(AND(D85="x",C85=_xlfn.MAXIFS($C$84:$C$87,$D$84:$D$87,"x"),COUNTIF($G$83:G83,"&gt;""0")=0),C85,0)</f>
        <v>0</v>
      </c>
    </row>
    <row r="86" spans="1:7" ht="15.75">
      <c r="A86" s="12" t="s">
        <v>2</v>
      </c>
      <c r="B86" s="48" t="s">
        <v>117</v>
      </c>
      <c r="C86" s="5">
        <v>1</v>
      </c>
      <c r="D86" s="10"/>
      <c r="E86" s="10"/>
      <c r="F86" s="46"/>
      <c r="G86" s="36">
        <f>IF(AND(D86="x",C86=_xlfn.MAXIFS($C$84:$C$87,$D$84:$D$87,"x"),COUNTIF($G$83:G84,"&gt;""0")=0),C86,0)</f>
        <v>0</v>
      </c>
    </row>
    <row r="87" spans="1:7" ht="15.75">
      <c r="A87" s="12" t="s">
        <v>62</v>
      </c>
      <c r="B87" s="48" t="s">
        <v>114</v>
      </c>
      <c r="C87" s="5">
        <v>0</v>
      </c>
      <c r="D87" s="10"/>
      <c r="E87" s="10"/>
      <c r="F87" s="46"/>
      <c r="G87" s="36">
        <f>IF(AND(D87="x",C87=_xlfn.MAXIFS($C$84:$C$87,$D$84:$D$87,"x"),COUNTIF($G$83:G85,"&gt;""0")=0),C87,0)</f>
        <v>0</v>
      </c>
    </row>
    <row r="88" spans="1:7" ht="15.75">
      <c r="A88" s="30" t="s">
        <v>49</v>
      </c>
      <c r="B88" s="57" t="s">
        <v>181</v>
      </c>
      <c r="C88" s="50" t="s">
        <v>3</v>
      </c>
      <c r="D88" s="50" t="s">
        <v>151</v>
      </c>
      <c r="E88" s="50" t="s">
        <v>152</v>
      </c>
      <c r="F88" s="51" t="s">
        <v>160</v>
      </c>
    </row>
    <row r="89" spans="1:7" ht="15.75">
      <c r="A89" s="12" t="s">
        <v>0</v>
      </c>
      <c r="B89" s="45" t="s">
        <v>39</v>
      </c>
      <c r="C89" s="5">
        <v>1</v>
      </c>
      <c r="D89" s="10"/>
      <c r="E89" s="10"/>
      <c r="F89" s="46"/>
      <c r="G89" s="36">
        <f t="shared" si="0"/>
        <v>0</v>
      </c>
    </row>
    <row r="90" spans="1:7" ht="15.75">
      <c r="A90" s="12" t="s">
        <v>1</v>
      </c>
      <c r="B90" s="45" t="s">
        <v>40</v>
      </c>
      <c r="C90" s="5">
        <v>0</v>
      </c>
      <c r="D90" s="10"/>
      <c r="E90" s="10"/>
      <c r="F90" s="46"/>
      <c r="G90" s="36">
        <f t="shared" si="0"/>
        <v>0</v>
      </c>
    </row>
    <row r="91" spans="1:7" ht="15.75">
      <c r="A91" s="30" t="s">
        <v>50</v>
      </c>
      <c r="B91" s="57" t="s">
        <v>182</v>
      </c>
      <c r="C91" s="50" t="s">
        <v>3</v>
      </c>
      <c r="D91" s="50" t="s">
        <v>151</v>
      </c>
      <c r="E91" s="50" t="s">
        <v>152</v>
      </c>
      <c r="F91" s="51" t="s">
        <v>160</v>
      </c>
    </row>
    <row r="92" spans="1:7" ht="15.75">
      <c r="A92" s="12" t="s">
        <v>0</v>
      </c>
      <c r="B92" s="45" t="s">
        <v>39</v>
      </c>
      <c r="C92" s="5">
        <v>1</v>
      </c>
      <c r="D92" s="10"/>
      <c r="E92" s="10"/>
      <c r="F92" s="46"/>
      <c r="G92" s="36">
        <f t="shared" si="0"/>
        <v>0</v>
      </c>
    </row>
    <row r="93" spans="1:7" ht="15.75">
      <c r="A93" s="12" t="s">
        <v>1</v>
      </c>
      <c r="B93" s="45" t="s">
        <v>40</v>
      </c>
      <c r="C93" s="5">
        <v>0</v>
      </c>
      <c r="D93" s="10"/>
      <c r="E93" s="10"/>
      <c r="F93" s="46"/>
      <c r="G93" s="36">
        <f t="shared" si="0"/>
        <v>0</v>
      </c>
    </row>
    <row r="94" spans="1:7" ht="15.75">
      <c r="A94" s="30" t="s">
        <v>51</v>
      </c>
      <c r="B94" s="57" t="s">
        <v>165</v>
      </c>
      <c r="C94" s="50" t="s">
        <v>3</v>
      </c>
      <c r="D94" s="50" t="s">
        <v>151</v>
      </c>
      <c r="E94" s="50" t="s">
        <v>152</v>
      </c>
      <c r="F94" s="51" t="s">
        <v>160</v>
      </c>
    </row>
    <row r="95" spans="1:7" ht="15.75">
      <c r="A95" s="12" t="s">
        <v>0</v>
      </c>
      <c r="B95" s="48" t="s">
        <v>121</v>
      </c>
      <c r="C95" s="5">
        <v>0</v>
      </c>
      <c r="D95" s="10"/>
      <c r="E95" s="10"/>
      <c r="F95" s="46"/>
      <c r="G95" s="36">
        <f>IF(AND(D95="x",C95=_xlfn.MAXIFS($C$95:$C$98,$D$95:$D$98,"x"),COUNTIF($G$94:G94,"&gt;""0")=0),C95,0)</f>
        <v>0</v>
      </c>
    </row>
    <row r="96" spans="1:7" ht="15.75">
      <c r="A96" s="12" t="s">
        <v>1</v>
      </c>
      <c r="B96" s="48" t="s">
        <v>118</v>
      </c>
      <c r="C96" s="5">
        <v>1</v>
      </c>
      <c r="D96" s="10"/>
      <c r="E96" s="10"/>
      <c r="F96" s="46"/>
      <c r="G96" s="36">
        <f>IF(AND(D96="x",C96=_xlfn.MAXIFS($C$95:$C$98,$D$95:$D$98,"x"),COUNTIF($G$94:G95,"&gt;""0")=0),C96,0)</f>
        <v>0</v>
      </c>
    </row>
    <row r="97" spans="1:7" ht="15.75">
      <c r="A97" s="12" t="s">
        <v>2</v>
      </c>
      <c r="B97" s="48" t="s">
        <v>120</v>
      </c>
      <c r="C97" s="5">
        <v>2</v>
      </c>
      <c r="D97" s="10"/>
      <c r="E97" s="10"/>
      <c r="F97" s="46"/>
      <c r="G97" s="36">
        <f>IF(AND(D97="x",C97=_xlfn.MAXIFS($C$95:$C$98,$D$95:$D$98,"x"),COUNTIF($G$94:G96,"&gt;""0")=0),C97,0)</f>
        <v>0</v>
      </c>
    </row>
    <row r="98" spans="1:7" ht="15.75">
      <c r="A98" s="12" t="s">
        <v>62</v>
      </c>
      <c r="B98" s="48" t="s">
        <v>119</v>
      </c>
      <c r="C98" s="5">
        <v>3</v>
      </c>
      <c r="D98" s="10"/>
      <c r="E98" s="10"/>
      <c r="F98" s="46"/>
      <c r="G98" s="36">
        <f>IF(AND(D98="x",C98=_xlfn.MAXIFS($C$95:$C$98,$D$95:$D$98,"x"),COUNTIF($G$94:G97,"&gt;""0")=0),C98,0)</f>
        <v>0</v>
      </c>
    </row>
    <row r="99" spans="1:7" ht="15.75">
      <c r="A99" s="31" t="s">
        <v>83</v>
      </c>
      <c r="B99" s="58" t="s">
        <v>128</v>
      </c>
      <c r="C99" s="50" t="s">
        <v>3</v>
      </c>
      <c r="D99" s="50" t="s">
        <v>151</v>
      </c>
      <c r="E99" s="50" t="s">
        <v>152</v>
      </c>
      <c r="F99" s="51" t="s">
        <v>160</v>
      </c>
    </row>
    <row r="100" spans="1:7" ht="15.75">
      <c r="A100" s="12" t="s">
        <v>0</v>
      </c>
      <c r="B100" s="48" t="s">
        <v>129</v>
      </c>
      <c r="C100" s="5">
        <v>0</v>
      </c>
      <c r="D100" s="10"/>
      <c r="E100" s="10"/>
      <c r="F100" s="46"/>
      <c r="G100" s="36">
        <f>IF(AND(D100="x",C100=_xlfn.MAXIFS($C$100:$C$103,$D$100:$D$103,"x"),COUNTIF($G$99:G99,"&gt;""0")=0),C100,0)</f>
        <v>0</v>
      </c>
    </row>
    <row r="101" spans="1:7" ht="15.75">
      <c r="A101" s="12" t="s">
        <v>1</v>
      </c>
      <c r="B101" s="48" t="s">
        <v>130</v>
      </c>
      <c r="C101" s="5">
        <v>1</v>
      </c>
      <c r="D101" s="10"/>
      <c r="E101" s="10"/>
      <c r="F101" s="46"/>
      <c r="G101" s="36">
        <f>IF(AND(D101="x",C101=_xlfn.MAXIFS($C$100:$C$103,$D$100:$D$103,"x"),COUNTIF($G$99:G100,"&gt;""0")=0),C101,0)</f>
        <v>0</v>
      </c>
    </row>
    <row r="102" spans="1:7" ht="15.75">
      <c r="A102" s="12" t="s">
        <v>2</v>
      </c>
      <c r="B102" s="48" t="s">
        <v>131</v>
      </c>
      <c r="C102" s="5">
        <v>2</v>
      </c>
      <c r="D102" s="10"/>
      <c r="E102" s="10"/>
      <c r="F102" s="46"/>
      <c r="G102" s="36">
        <f>IF(AND(D102="x",C102=_xlfn.MAXIFS($C$100:$C$103,$D$100:$D$103,"x"),COUNTIF($G$99:G101,"&gt;""0")=0),C102,0)</f>
        <v>0</v>
      </c>
    </row>
    <row r="103" spans="1:7" ht="15.75">
      <c r="A103" s="12" t="s">
        <v>62</v>
      </c>
      <c r="B103" s="48" t="s">
        <v>154</v>
      </c>
      <c r="C103" s="5">
        <v>3</v>
      </c>
      <c r="D103" s="10"/>
      <c r="E103" s="10"/>
      <c r="F103" s="46"/>
      <c r="G103" s="36">
        <f>IF(AND(D103="x",C103=_xlfn.MAXIFS($C$100:$C$103,$D$100:$D$103,"x"),COUNTIF($G$99:G102,"&gt;""0")=0),C103,0)</f>
        <v>0</v>
      </c>
    </row>
    <row r="104" spans="1:7" ht="15.75">
      <c r="A104" s="29" t="s">
        <v>78</v>
      </c>
      <c r="B104" s="100" t="s">
        <v>41</v>
      </c>
      <c r="C104" s="100"/>
      <c r="D104" s="100"/>
      <c r="E104" s="100"/>
      <c r="F104" s="101"/>
    </row>
    <row r="105" spans="1:7" ht="15.75">
      <c r="A105" s="30" t="s">
        <v>54</v>
      </c>
      <c r="B105" s="57" t="s">
        <v>155</v>
      </c>
      <c r="C105" s="50" t="s">
        <v>3</v>
      </c>
      <c r="D105" s="50" t="s">
        <v>151</v>
      </c>
      <c r="E105" s="50" t="s">
        <v>152</v>
      </c>
      <c r="F105" s="51" t="s">
        <v>109</v>
      </c>
    </row>
    <row r="106" spans="1:7" ht="15.75">
      <c r="A106" s="12" t="s">
        <v>92</v>
      </c>
      <c r="B106" s="9" t="s">
        <v>103</v>
      </c>
      <c r="C106" s="8">
        <v>1</v>
      </c>
      <c r="D106" s="6"/>
      <c r="E106" s="6"/>
      <c r="F106" s="46"/>
      <c r="G106" s="36">
        <f t="shared" si="0"/>
        <v>0</v>
      </c>
    </row>
    <row r="107" spans="1:7" ht="15.75">
      <c r="A107" s="12" t="s">
        <v>93</v>
      </c>
      <c r="B107" s="9" t="s">
        <v>103</v>
      </c>
      <c r="C107" s="8">
        <v>1</v>
      </c>
      <c r="D107" s="6"/>
      <c r="E107" s="6"/>
      <c r="F107" s="46"/>
      <c r="G107" s="36">
        <f t="shared" si="0"/>
        <v>0</v>
      </c>
    </row>
    <row r="108" spans="1:7" ht="15.75">
      <c r="A108" s="30" t="s">
        <v>55</v>
      </c>
      <c r="B108" s="57" t="s">
        <v>161</v>
      </c>
      <c r="C108" s="50" t="s">
        <v>3</v>
      </c>
      <c r="D108" s="50" t="s">
        <v>151</v>
      </c>
      <c r="E108" s="50" t="s">
        <v>152</v>
      </c>
      <c r="F108" s="51" t="s">
        <v>160</v>
      </c>
    </row>
    <row r="109" spans="1:7" ht="15.75">
      <c r="A109" s="12" t="s">
        <v>0</v>
      </c>
      <c r="B109" s="9" t="s">
        <v>67</v>
      </c>
      <c r="C109" s="8">
        <v>3</v>
      </c>
      <c r="D109" s="6"/>
      <c r="E109" s="6"/>
      <c r="F109" s="46"/>
      <c r="G109" s="36">
        <f>IF(AND(D109="x",C109=_xlfn.MAXIFS($C$109:$C$111,$D$109:$D$111,"x"),COUNTIF($G$108:G108,"&gt;""0")=0),C109,0)</f>
        <v>0</v>
      </c>
    </row>
    <row r="110" spans="1:7" ht="15.75">
      <c r="A110" s="12" t="s">
        <v>1</v>
      </c>
      <c r="B110" s="9" t="s">
        <v>68</v>
      </c>
      <c r="C110" s="8">
        <v>2</v>
      </c>
      <c r="D110" s="6"/>
      <c r="E110" s="6"/>
      <c r="F110" s="46"/>
      <c r="G110" s="36">
        <f>IF(AND(D110="x",C110=_xlfn.MAXIFS($C$109:$C$111,$D$109:$D$111,"x"),COUNTIF($G$108:G109,"&gt;""0")=0),C110,0)</f>
        <v>0</v>
      </c>
    </row>
    <row r="111" spans="1:7" ht="15.75">
      <c r="A111" s="12" t="s">
        <v>2</v>
      </c>
      <c r="B111" s="9" t="s">
        <v>111</v>
      </c>
      <c r="C111" s="8">
        <v>1</v>
      </c>
      <c r="D111" s="6"/>
      <c r="E111" s="6"/>
      <c r="F111" s="46"/>
      <c r="G111" s="36">
        <f>IF(AND(D111="x",C111=_xlfn.MAXIFS($C$109:$C$111,$D$109:$D$111,"x"),COUNTIF($G$108:G110,"&gt;""0")=0),C111,0)</f>
        <v>0</v>
      </c>
    </row>
    <row r="112" spans="1:7" ht="15.75">
      <c r="A112" s="29" t="s">
        <v>79</v>
      </c>
      <c r="B112" s="100" t="s">
        <v>156</v>
      </c>
      <c r="C112" s="100"/>
      <c r="D112" s="100"/>
      <c r="E112" s="100"/>
      <c r="F112" s="101"/>
    </row>
    <row r="113" spans="1:7" ht="15.75">
      <c r="A113" s="30" t="s">
        <v>56</v>
      </c>
      <c r="B113" s="57" t="s">
        <v>69</v>
      </c>
      <c r="C113" s="50" t="s">
        <v>3</v>
      </c>
      <c r="D113" s="50" t="s">
        <v>151</v>
      </c>
      <c r="E113" s="50" t="s">
        <v>152</v>
      </c>
      <c r="F113" s="51" t="s">
        <v>160</v>
      </c>
    </row>
    <row r="114" spans="1:7" ht="15.75">
      <c r="A114" s="12" t="s">
        <v>0</v>
      </c>
      <c r="B114" s="48" t="s">
        <v>70</v>
      </c>
      <c r="C114" s="5">
        <v>2</v>
      </c>
      <c r="D114" s="5"/>
      <c r="E114" s="5"/>
      <c r="F114" s="59"/>
      <c r="G114" s="36">
        <f>IF(AND(D114="x",C114=_xlfn.MAXIFS($C$114:$C$116,$D$114:$D$116,"x"),COUNTIF($G$112:G112,"&gt;""0")=0),C114,0)</f>
        <v>0</v>
      </c>
    </row>
    <row r="115" spans="1:7" ht="15.75">
      <c r="A115" s="12" t="s">
        <v>1</v>
      </c>
      <c r="B115" s="48" t="s">
        <v>71</v>
      </c>
      <c r="C115" s="5">
        <v>1</v>
      </c>
      <c r="D115" s="5"/>
      <c r="E115" s="5"/>
      <c r="F115" s="59"/>
      <c r="G115" s="36">
        <f>IF(AND(D115="x",C115=_xlfn.MAXIFS($C$114:$C$116,$D$114:$D$116,"x"),COUNTIF($G$112:G113,"&gt;""0")=0),C115,0)</f>
        <v>0</v>
      </c>
    </row>
    <row r="116" spans="1:7" ht="15.75">
      <c r="A116" s="12" t="s">
        <v>2</v>
      </c>
      <c r="B116" s="48" t="s">
        <v>72</v>
      </c>
      <c r="C116" s="5">
        <v>0</v>
      </c>
      <c r="D116" s="5"/>
      <c r="E116" s="5"/>
      <c r="F116" s="59"/>
      <c r="G116" s="36">
        <f>IF(AND(D116="x",C116=_xlfn.MAXIFS($C$114:$C$116,$D$114:$D$116,"x"),COUNTIF($G$112:G114,"&gt;""0")=0),C116,0)</f>
        <v>0</v>
      </c>
    </row>
    <row r="117" spans="1:7" ht="15.75">
      <c r="A117" s="30" t="s">
        <v>57</v>
      </c>
      <c r="B117" s="49" t="s">
        <v>176</v>
      </c>
      <c r="C117" s="50" t="s">
        <v>3</v>
      </c>
      <c r="D117" s="50" t="s">
        <v>151</v>
      </c>
      <c r="E117" s="50" t="s">
        <v>152</v>
      </c>
      <c r="F117" s="51" t="s">
        <v>160</v>
      </c>
    </row>
    <row r="118" spans="1:7" ht="15.75">
      <c r="A118" s="12" t="s">
        <v>0</v>
      </c>
      <c r="B118" s="45" t="s">
        <v>158</v>
      </c>
      <c r="C118" s="5">
        <v>3</v>
      </c>
      <c r="D118" s="5"/>
      <c r="E118" s="5"/>
      <c r="F118" s="59"/>
      <c r="G118" s="36">
        <f t="shared" ref="G118:G119" si="1">IF(D118="x",C118,0)</f>
        <v>0</v>
      </c>
    </row>
    <row r="119" spans="1:7" ht="15.75">
      <c r="A119" s="12" t="s">
        <v>1</v>
      </c>
      <c r="B119" s="45" t="s">
        <v>159</v>
      </c>
      <c r="C119" s="5">
        <v>0</v>
      </c>
      <c r="D119" s="5"/>
      <c r="E119" s="5"/>
      <c r="F119" s="59"/>
      <c r="G119" s="36">
        <f t="shared" si="1"/>
        <v>0</v>
      </c>
    </row>
    <row r="120" spans="1:7" ht="15.75">
      <c r="A120" s="30" t="s">
        <v>59</v>
      </c>
      <c r="B120" s="49" t="s">
        <v>73</v>
      </c>
      <c r="C120" s="50" t="s">
        <v>3</v>
      </c>
      <c r="D120" s="50" t="s">
        <v>151</v>
      </c>
      <c r="E120" s="50" t="s">
        <v>152</v>
      </c>
      <c r="F120" s="51" t="s">
        <v>160</v>
      </c>
    </row>
    <row r="121" spans="1:7" ht="15.75">
      <c r="A121" s="12" t="s">
        <v>0</v>
      </c>
      <c r="B121" s="45" t="s">
        <v>147</v>
      </c>
      <c r="C121" s="5">
        <v>2</v>
      </c>
      <c r="D121" s="5"/>
      <c r="E121" s="5"/>
      <c r="F121" s="59"/>
      <c r="G121" s="36">
        <f>IF(AND(D121="x",C121=_xlfn.MAXIFS($C$121:$C$124,$D$121:$D$124,"x"),COUNTIF($G$120:G120,"&gt;""0")=0),C121,0)</f>
        <v>0</v>
      </c>
    </row>
    <row r="122" spans="1:7" ht="15.75">
      <c r="A122" s="12" t="s">
        <v>1</v>
      </c>
      <c r="B122" s="45" t="s">
        <v>125</v>
      </c>
      <c r="C122" s="5">
        <v>2</v>
      </c>
      <c r="D122" s="5"/>
      <c r="E122" s="5"/>
      <c r="F122" s="59"/>
      <c r="G122" s="36">
        <f>IF(AND(D122="x",C122=_xlfn.MAXIFS($C$121:$C$124,$D$121:$D$124,"x"),COUNTIF($G$120:G121,"&gt;""0")=0),C122,0)</f>
        <v>0</v>
      </c>
    </row>
    <row r="123" spans="1:7" ht="15.75">
      <c r="A123" s="12" t="s">
        <v>2</v>
      </c>
      <c r="B123" s="45" t="s">
        <v>148</v>
      </c>
      <c r="C123" s="5">
        <v>1</v>
      </c>
      <c r="D123" s="5"/>
      <c r="E123" s="5"/>
      <c r="F123" s="59"/>
      <c r="G123" s="36">
        <f>IF(AND(D123="x",C123=_xlfn.MAXIFS($C$121:$C$124,$D$121:$D$124,"x"),COUNTIF($G$120:G122,"&gt;""0")=0),C123,0)</f>
        <v>0</v>
      </c>
    </row>
    <row r="124" spans="1:7" ht="15.75">
      <c r="A124" s="12" t="s">
        <v>62</v>
      </c>
      <c r="B124" s="45" t="s">
        <v>74</v>
      </c>
      <c r="C124" s="5">
        <v>0</v>
      </c>
      <c r="D124" s="5"/>
      <c r="E124" s="5"/>
      <c r="F124" s="59"/>
      <c r="G124" s="36">
        <f>IF(AND(D124="x",C124=_xlfn.MAXIFS($C$121:$C$124,$D$121:$D$124,"x"),COUNTIF($G$120:G123,"&gt;""0")=0),C124,0)</f>
        <v>0</v>
      </c>
    </row>
    <row r="125" spans="1:7" ht="15.75">
      <c r="A125" s="32" t="s">
        <v>60</v>
      </c>
      <c r="B125" s="49" t="s">
        <v>171</v>
      </c>
      <c r="C125" s="50" t="s">
        <v>3</v>
      </c>
      <c r="D125" s="50" t="s">
        <v>151</v>
      </c>
      <c r="E125" s="50" t="s">
        <v>152</v>
      </c>
      <c r="F125" s="51" t="s">
        <v>160</v>
      </c>
    </row>
    <row r="126" spans="1:7" ht="15.75">
      <c r="A126" s="12" t="s">
        <v>0</v>
      </c>
      <c r="B126" s="45" t="s">
        <v>137</v>
      </c>
      <c r="C126" s="5">
        <v>2</v>
      </c>
      <c r="D126" s="5"/>
      <c r="E126" s="5"/>
      <c r="F126" s="59"/>
      <c r="G126" s="36">
        <f>IF(AND(D126="x",C126=_xlfn.MAXIFS($C$126:$C$129,$D$126:$D$129,"x"),COUNTIF($G$125:G125,"&gt;""0")=0),C126,0)</f>
        <v>0</v>
      </c>
    </row>
    <row r="127" spans="1:7" ht="15.75">
      <c r="A127" s="12" t="s">
        <v>1</v>
      </c>
      <c r="B127" s="45" t="s">
        <v>162</v>
      </c>
      <c r="C127" s="5">
        <v>1</v>
      </c>
      <c r="D127" s="5"/>
      <c r="E127" s="5"/>
      <c r="F127" s="59"/>
      <c r="G127" s="36">
        <f>IF(AND(D127="x",C127=_xlfn.MAXIFS($C$126:$C$129,$D$126:$D$129,"x"),COUNTIF($G$125:G126,"&gt;""0")=0),C127,0)</f>
        <v>0</v>
      </c>
    </row>
    <row r="128" spans="1:7" ht="15.75">
      <c r="A128" s="12" t="s">
        <v>2</v>
      </c>
      <c r="B128" s="45" t="s">
        <v>138</v>
      </c>
      <c r="C128" s="5">
        <v>0</v>
      </c>
      <c r="D128" s="5"/>
      <c r="E128" s="5"/>
      <c r="F128" s="59"/>
      <c r="G128" s="36">
        <f>IF(AND(D128="x",C128=_xlfn.MAXIFS($C$126:$C$129,$D$126:$D$129,"x"),COUNTIF($G$125:G127,"&gt;""0")=0),C128,0)</f>
        <v>0</v>
      </c>
    </row>
    <row r="129" spans="1:7" ht="15.75">
      <c r="A129" s="12" t="s">
        <v>62</v>
      </c>
      <c r="B129" s="45" t="s">
        <v>110</v>
      </c>
      <c r="C129" s="5">
        <v>0</v>
      </c>
      <c r="D129" s="5"/>
      <c r="E129" s="5"/>
      <c r="F129" s="59"/>
      <c r="G129" s="36">
        <f>IF(AND(D129="x",C129=_xlfn.MAXIFS($C$126:$C$129,$D$126:$D$129,"x"),COUNTIF($G$125:G128,"&gt;""0")=0),C129,0)</f>
        <v>0</v>
      </c>
    </row>
    <row r="130" spans="1:7" ht="15.75">
      <c r="A130" s="30" t="s">
        <v>61</v>
      </c>
      <c r="B130" s="49" t="s">
        <v>177</v>
      </c>
      <c r="C130" s="50" t="s">
        <v>3</v>
      </c>
      <c r="D130" s="50" t="s">
        <v>151</v>
      </c>
      <c r="E130" s="50" t="s">
        <v>152</v>
      </c>
      <c r="F130" s="51" t="s">
        <v>160</v>
      </c>
    </row>
    <row r="131" spans="1:7" ht="15.75">
      <c r="A131" s="12" t="s">
        <v>0</v>
      </c>
      <c r="B131" s="45" t="s">
        <v>39</v>
      </c>
      <c r="C131" s="5">
        <v>2</v>
      </c>
      <c r="D131" s="5"/>
      <c r="E131" s="5"/>
      <c r="F131" s="59"/>
      <c r="G131" s="36">
        <f>IF(AND(D131="x",C131=_xlfn.MAXIFS($C$131:$C$133,$D$131:$D$133,"x"),COUNTIF($G$130:G130,"&gt;""0")=0),C131,0)</f>
        <v>0</v>
      </c>
    </row>
    <row r="132" spans="1:7" ht="15.75">
      <c r="A132" s="12" t="s">
        <v>1</v>
      </c>
      <c r="B132" s="45" t="s">
        <v>40</v>
      </c>
      <c r="C132" s="5">
        <v>0</v>
      </c>
      <c r="D132" s="5"/>
      <c r="E132" s="5"/>
      <c r="F132" s="59"/>
      <c r="G132" s="36">
        <f>IF(AND(D132="x",C132=_xlfn.MAXIFS($C$131:$C$133,$D$131:$D$133,"x"),COUNTIF($G$130:G131,"&gt;""0")=0),C132,0)</f>
        <v>0</v>
      </c>
    </row>
    <row r="133" spans="1:7" ht="15.75">
      <c r="A133" s="12" t="s">
        <v>75</v>
      </c>
      <c r="B133" s="45" t="s">
        <v>76</v>
      </c>
      <c r="C133" s="5">
        <v>1</v>
      </c>
      <c r="D133" s="5"/>
      <c r="E133" s="5"/>
      <c r="F133" s="59"/>
      <c r="G133" s="36">
        <f>IF(AND(D133="x",C133=_xlfn.MAXIFS($C$131:$C$133,$D$131:$D$133,"x"),COUNTIF($G$130:G132,"&gt;""0")=0),C133,0)</f>
        <v>0</v>
      </c>
    </row>
    <row r="134" spans="1:7" ht="15.75">
      <c r="A134" s="30" t="s">
        <v>157</v>
      </c>
      <c r="B134" s="49" t="s">
        <v>113</v>
      </c>
      <c r="C134" s="50" t="s">
        <v>3</v>
      </c>
      <c r="D134" s="50" t="s">
        <v>151</v>
      </c>
      <c r="E134" s="50" t="s">
        <v>152</v>
      </c>
      <c r="F134" s="51" t="s">
        <v>160</v>
      </c>
    </row>
    <row r="135" spans="1:7" ht="15.75">
      <c r="A135" s="12" t="s">
        <v>0</v>
      </c>
      <c r="B135" s="45" t="s">
        <v>39</v>
      </c>
      <c r="C135" s="5">
        <v>3</v>
      </c>
      <c r="D135" s="5"/>
      <c r="E135" s="5"/>
      <c r="F135" s="60"/>
      <c r="G135" s="36">
        <f t="shared" ref="G135:G139" si="2">IF(D135="x",C135,0)</f>
        <v>0</v>
      </c>
    </row>
    <row r="136" spans="1:7" ht="15.75">
      <c r="A136" s="12" t="s">
        <v>1</v>
      </c>
      <c r="B136" s="45" t="s">
        <v>40</v>
      </c>
      <c r="C136" s="5">
        <v>0</v>
      </c>
      <c r="D136" s="5"/>
      <c r="E136" s="5"/>
      <c r="F136" s="60"/>
      <c r="G136" s="36">
        <f t="shared" si="2"/>
        <v>0</v>
      </c>
    </row>
    <row r="137" spans="1:7" ht="15.75">
      <c r="A137" s="30" t="s">
        <v>166</v>
      </c>
      <c r="B137" s="49" t="s">
        <v>178</v>
      </c>
      <c r="C137" s="50" t="s">
        <v>3</v>
      </c>
      <c r="D137" s="50" t="s">
        <v>151</v>
      </c>
      <c r="E137" s="50" t="s">
        <v>152</v>
      </c>
      <c r="F137" s="51" t="s">
        <v>160</v>
      </c>
    </row>
    <row r="138" spans="1:7" ht="15.75">
      <c r="A138" s="12" t="s">
        <v>0</v>
      </c>
      <c r="B138" s="45" t="s">
        <v>39</v>
      </c>
      <c r="C138" s="5">
        <v>2</v>
      </c>
      <c r="D138" s="5"/>
      <c r="E138" s="5"/>
      <c r="F138" s="60"/>
      <c r="G138" s="36">
        <f t="shared" si="2"/>
        <v>0</v>
      </c>
    </row>
    <row r="139" spans="1:7" ht="15.75">
      <c r="A139" s="12" t="s">
        <v>1</v>
      </c>
      <c r="B139" s="45" t="s">
        <v>40</v>
      </c>
      <c r="C139" s="5">
        <v>0</v>
      </c>
      <c r="D139" s="5"/>
      <c r="E139" s="5"/>
      <c r="F139" s="60"/>
      <c r="G139" s="36">
        <f t="shared" si="2"/>
        <v>0</v>
      </c>
    </row>
    <row r="140" spans="1:7" ht="15.75">
      <c r="A140" s="29" t="s">
        <v>80</v>
      </c>
      <c r="B140" s="100" t="s">
        <v>42</v>
      </c>
      <c r="C140" s="100"/>
      <c r="D140" s="100"/>
      <c r="E140" s="100"/>
      <c r="F140" s="101"/>
    </row>
    <row r="141" spans="1:7" ht="15.75">
      <c r="A141" s="30" t="s">
        <v>84</v>
      </c>
      <c r="B141" s="52" t="s">
        <v>167</v>
      </c>
      <c r="C141" s="50" t="s">
        <v>3</v>
      </c>
      <c r="D141" s="50" t="s">
        <v>151</v>
      </c>
      <c r="E141" s="50" t="s">
        <v>152</v>
      </c>
      <c r="F141" s="51" t="s">
        <v>160</v>
      </c>
    </row>
    <row r="142" spans="1:7" ht="15.75">
      <c r="A142" s="12" t="s">
        <v>0</v>
      </c>
      <c r="B142" s="45" t="s">
        <v>39</v>
      </c>
      <c r="C142" s="5">
        <v>1</v>
      </c>
      <c r="D142" s="5"/>
      <c r="E142" s="5"/>
      <c r="F142" s="59"/>
      <c r="G142" s="36">
        <f t="shared" ref="G142:G143" si="3">IF(D142="x",C142,0)</f>
        <v>0</v>
      </c>
    </row>
    <row r="143" spans="1:7" ht="15.75">
      <c r="A143" s="12" t="s">
        <v>1</v>
      </c>
      <c r="B143" s="45" t="s">
        <v>40</v>
      </c>
      <c r="C143" s="5">
        <v>0</v>
      </c>
      <c r="D143" s="5"/>
      <c r="E143" s="5"/>
      <c r="F143" s="59"/>
      <c r="G143" s="36">
        <f t="shared" si="3"/>
        <v>0</v>
      </c>
    </row>
    <row r="144" spans="1:7" ht="15.75">
      <c r="A144" s="30" t="s">
        <v>85</v>
      </c>
      <c r="B144" s="52" t="s">
        <v>168</v>
      </c>
      <c r="C144" s="50" t="s">
        <v>3</v>
      </c>
      <c r="D144" s="50" t="s">
        <v>151</v>
      </c>
      <c r="E144" s="50" t="s">
        <v>152</v>
      </c>
      <c r="F144" s="51" t="s">
        <v>160</v>
      </c>
    </row>
    <row r="145" spans="1:7" ht="15.75">
      <c r="A145" s="12" t="s">
        <v>0</v>
      </c>
      <c r="B145" s="45" t="s">
        <v>39</v>
      </c>
      <c r="C145" s="5">
        <v>1</v>
      </c>
      <c r="D145" s="5"/>
      <c r="E145" s="5"/>
      <c r="F145" s="59"/>
      <c r="G145" s="36">
        <f t="shared" ref="G145:G146" si="4">IF(D145="x",C145,0)</f>
        <v>0</v>
      </c>
    </row>
    <row r="146" spans="1:7" ht="15.75">
      <c r="A146" s="12" t="s">
        <v>1</v>
      </c>
      <c r="B146" s="45" t="s">
        <v>40</v>
      </c>
      <c r="C146" s="5">
        <v>0</v>
      </c>
      <c r="D146" s="5"/>
      <c r="E146" s="5"/>
      <c r="F146" s="59"/>
      <c r="G146" s="36">
        <f t="shared" si="4"/>
        <v>0</v>
      </c>
    </row>
    <row r="147" spans="1:7" ht="31.5">
      <c r="A147" s="30" t="s">
        <v>86</v>
      </c>
      <c r="B147" s="52" t="s">
        <v>169</v>
      </c>
      <c r="C147" s="50" t="s">
        <v>3</v>
      </c>
      <c r="D147" s="50" t="s">
        <v>151</v>
      </c>
      <c r="E147" s="50" t="s">
        <v>152</v>
      </c>
      <c r="F147" s="51" t="s">
        <v>160</v>
      </c>
    </row>
    <row r="148" spans="1:7" ht="15.75">
      <c r="A148" s="12" t="s">
        <v>0</v>
      </c>
      <c r="B148" s="45" t="s">
        <v>39</v>
      </c>
      <c r="C148" s="5">
        <v>0</v>
      </c>
      <c r="D148" s="5"/>
      <c r="E148" s="5"/>
      <c r="F148" s="59"/>
      <c r="G148" s="36">
        <f t="shared" ref="G148" si="5">IF(D148="x",C148,0)</f>
        <v>0</v>
      </c>
    </row>
    <row r="149" spans="1:7" ht="15.75">
      <c r="A149" s="22" t="s">
        <v>108</v>
      </c>
      <c r="B149" s="45" t="s">
        <v>112</v>
      </c>
      <c r="C149" s="5"/>
      <c r="D149" s="5"/>
      <c r="E149" s="5"/>
      <c r="F149" s="59"/>
    </row>
    <row r="150" spans="1:7" ht="15.75">
      <c r="A150" s="12" t="s">
        <v>92</v>
      </c>
      <c r="B150" s="45" t="s">
        <v>103</v>
      </c>
      <c r="C150" s="7"/>
      <c r="D150" s="7"/>
      <c r="E150" s="7"/>
      <c r="F150" s="59"/>
    </row>
    <row r="151" spans="1:7" ht="15.75">
      <c r="A151" s="12" t="s">
        <v>93</v>
      </c>
      <c r="B151" s="45" t="s">
        <v>103</v>
      </c>
      <c r="C151" s="7"/>
      <c r="D151" s="7"/>
      <c r="E151" s="7"/>
      <c r="F151" s="59"/>
    </row>
    <row r="152" spans="1:7" ht="15.75">
      <c r="A152" s="12" t="s">
        <v>1</v>
      </c>
      <c r="B152" s="45" t="s">
        <v>40</v>
      </c>
      <c r="C152" s="5">
        <v>1</v>
      </c>
      <c r="D152" s="5"/>
      <c r="E152" s="5"/>
      <c r="F152" s="59"/>
      <c r="G152" s="36">
        <f t="shared" ref="G152" si="6">IF(D152="x",C152,0)</f>
        <v>0</v>
      </c>
    </row>
    <row r="153" spans="1:7" ht="15.75">
      <c r="A153" s="29" t="s">
        <v>81</v>
      </c>
      <c r="B153" s="100" t="s">
        <v>52</v>
      </c>
      <c r="C153" s="100"/>
      <c r="D153" s="100"/>
      <c r="E153" s="100"/>
      <c r="F153" s="101"/>
    </row>
    <row r="154" spans="1:7" ht="31.5">
      <c r="A154" s="30" t="s">
        <v>87</v>
      </c>
      <c r="B154" s="52" t="s">
        <v>139</v>
      </c>
      <c r="C154" s="50" t="s">
        <v>3</v>
      </c>
      <c r="D154" s="50" t="s">
        <v>151</v>
      </c>
      <c r="E154" s="50" t="s">
        <v>152</v>
      </c>
      <c r="F154" s="51" t="s">
        <v>160</v>
      </c>
    </row>
    <row r="155" spans="1:7" ht="15.75">
      <c r="A155" s="12" t="s">
        <v>0</v>
      </c>
      <c r="B155" s="45" t="s">
        <v>39</v>
      </c>
      <c r="C155" s="5">
        <v>1</v>
      </c>
      <c r="D155" s="5"/>
      <c r="E155" s="5"/>
      <c r="F155" s="59"/>
      <c r="G155" s="36">
        <f t="shared" ref="G155:G156" si="7">IF(D155="x",C155,0)</f>
        <v>0</v>
      </c>
    </row>
    <row r="156" spans="1:7" ht="15.75">
      <c r="A156" s="12" t="s">
        <v>1</v>
      </c>
      <c r="B156" s="45" t="s">
        <v>40</v>
      </c>
      <c r="C156" s="5">
        <v>0</v>
      </c>
      <c r="D156" s="5"/>
      <c r="E156" s="5"/>
      <c r="F156" s="59"/>
      <c r="G156" s="36">
        <f t="shared" si="7"/>
        <v>0</v>
      </c>
    </row>
    <row r="157" spans="1:7" ht="15.75">
      <c r="A157" s="30" t="s">
        <v>88</v>
      </c>
      <c r="B157" s="52" t="s">
        <v>140</v>
      </c>
      <c r="C157" s="50" t="s">
        <v>3</v>
      </c>
      <c r="D157" s="50" t="s">
        <v>151</v>
      </c>
      <c r="E157" s="50" t="s">
        <v>152</v>
      </c>
      <c r="F157" s="51" t="s">
        <v>160</v>
      </c>
    </row>
    <row r="158" spans="1:7" ht="15.75">
      <c r="A158" s="12" t="s">
        <v>0</v>
      </c>
      <c r="B158" s="45" t="s">
        <v>39</v>
      </c>
      <c r="C158" s="5">
        <v>1</v>
      </c>
      <c r="D158" s="5"/>
      <c r="E158" s="5"/>
      <c r="F158" s="60"/>
      <c r="G158" s="36">
        <f t="shared" ref="G158:G159" si="8">IF(D158="x",C158,0)</f>
        <v>0</v>
      </c>
    </row>
    <row r="159" spans="1:7" ht="15.75">
      <c r="A159" s="12" t="s">
        <v>1</v>
      </c>
      <c r="B159" s="45" t="s">
        <v>40</v>
      </c>
      <c r="C159" s="5">
        <v>0</v>
      </c>
      <c r="D159" s="5"/>
      <c r="E159" s="5"/>
      <c r="F159" s="60"/>
      <c r="G159" s="36">
        <f t="shared" si="8"/>
        <v>0</v>
      </c>
    </row>
    <row r="160" spans="1:7" ht="15.75">
      <c r="A160" s="29" t="s">
        <v>82</v>
      </c>
      <c r="B160" s="100" t="s">
        <v>53</v>
      </c>
      <c r="C160" s="100"/>
      <c r="D160" s="100"/>
      <c r="E160" s="100"/>
      <c r="F160" s="101"/>
    </row>
    <row r="161" spans="1:7" ht="15.75">
      <c r="A161" s="30" t="s">
        <v>89</v>
      </c>
      <c r="B161" s="57" t="s">
        <v>170</v>
      </c>
      <c r="C161" s="50" t="s">
        <v>3</v>
      </c>
      <c r="D161" s="50" t="s">
        <v>151</v>
      </c>
      <c r="E161" s="50" t="s">
        <v>152</v>
      </c>
      <c r="F161" s="51" t="s">
        <v>160</v>
      </c>
    </row>
    <row r="162" spans="1:7" ht="15.75">
      <c r="A162" s="12" t="s">
        <v>0</v>
      </c>
      <c r="B162" s="45" t="s">
        <v>39</v>
      </c>
      <c r="C162" s="5">
        <v>0</v>
      </c>
      <c r="D162" s="5"/>
      <c r="E162" s="5"/>
      <c r="F162" s="59"/>
      <c r="G162" s="36">
        <f t="shared" ref="G162:G163" si="9">IF(D162="x",C162,0)</f>
        <v>0</v>
      </c>
    </row>
    <row r="163" spans="1:7" ht="15.75">
      <c r="A163" s="12" t="s">
        <v>1</v>
      </c>
      <c r="B163" s="45" t="s">
        <v>40</v>
      </c>
      <c r="C163" s="5">
        <v>1</v>
      </c>
      <c r="D163" s="5"/>
      <c r="E163" s="5"/>
      <c r="F163" s="59"/>
      <c r="G163" s="36">
        <f t="shared" si="9"/>
        <v>0</v>
      </c>
    </row>
    <row r="164" spans="1:7" ht="15.75">
      <c r="A164" s="30" t="s">
        <v>90</v>
      </c>
      <c r="B164" s="57" t="s">
        <v>141</v>
      </c>
      <c r="C164" s="50" t="s">
        <v>3</v>
      </c>
      <c r="D164" s="50" t="s">
        <v>151</v>
      </c>
      <c r="E164" s="50" t="s">
        <v>152</v>
      </c>
      <c r="F164" s="51" t="s">
        <v>160</v>
      </c>
    </row>
    <row r="165" spans="1:7" ht="15.75">
      <c r="A165" s="12" t="s">
        <v>0</v>
      </c>
      <c r="B165" s="45" t="s">
        <v>39</v>
      </c>
      <c r="C165" s="5">
        <v>1</v>
      </c>
      <c r="D165" s="5"/>
      <c r="E165" s="5"/>
      <c r="F165" s="59"/>
      <c r="G165" s="36">
        <f t="shared" ref="G165:G166" si="10">IF(D165="x",C165,0)</f>
        <v>0</v>
      </c>
    </row>
    <row r="166" spans="1:7" ht="15.75">
      <c r="A166" s="12" t="s">
        <v>1</v>
      </c>
      <c r="B166" s="45" t="s">
        <v>40</v>
      </c>
      <c r="C166" s="5">
        <v>0</v>
      </c>
      <c r="D166" s="5"/>
      <c r="E166" s="5"/>
      <c r="F166" s="59"/>
      <c r="G166" s="36">
        <f t="shared" si="10"/>
        <v>0</v>
      </c>
    </row>
    <row r="167" spans="1:7" ht="15.75">
      <c r="A167" s="30" t="s">
        <v>91</v>
      </c>
      <c r="B167" s="57" t="s">
        <v>95</v>
      </c>
      <c r="C167" s="50" t="s">
        <v>3</v>
      </c>
      <c r="D167" s="50" t="s">
        <v>151</v>
      </c>
      <c r="E167" s="50" t="s">
        <v>152</v>
      </c>
      <c r="F167" s="51" t="s">
        <v>160</v>
      </c>
    </row>
    <row r="168" spans="1:7" ht="15.75">
      <c r="A168" s="12" t="s">
        <v>0</v>
      </c>
      <c r="B168" s="45" t="s">
        <v>39</v>
      </c>
      <c r="C168" s="5">
        <v>0</v>
      </c>
      <c r="D168" s="5"/>
      <c r="E168" s="5"/>
      <c r="F168" s="60"/>
      <c r="G168" s="36">
        <f t="shared" ref="G168:G169" si="11">IF(D168="x",C168,0)</f>
        <v>0</v>
      </c>
    </row>
    <row r="169" spans="1:7" ht="15.75">
      <c r="A169" s="12" t="s">
        <v>1</v>
      </c>
      <c r="B169" s="45" t="s">
        <v>40</v>
      </c>
      <c r="C169" s="5">
        <v>1</v>
      </c>
      <c r="D169" s="5"/>
      <c r="E169" s="5"/>
      <c r="F169" s="60"/>
      <c r="G169" s="36">
        <f t="shared" si="11"/>
        <v>0</v>
      </c>
    </row>
    <row r="170" spans="1:7" ht="15.75">
      <c r="A170" s="16"/>
      <c r="B170" s="61"/>
      <c r="C170" s="104" t="s">
        <v>163</v>
      </c>
      <c r="D170" s="105"/>
      <c r="E170" s="106"/>
      <c r="F170" s="62">
        <f>SUM(G62:G169)</f>
        <v>0</v>
      </c>
      <c r="G170" s="36">
        <f>C62+C63+C64+C65+C66+C67+C68+C69+C71+C74+C77+C80+C81+C82+C84+C89+C92+C98+C103+C106+C107+C109+C114+C118+C121+C126+C131+C135+C142+C145+C152+C155+C158+C163+C165+C169+C138</f>
        <v>64</v>
      </c>
    </row>
    <row r="171" spans="1:7" ht="15.75">
      <c r="A171" s="98" t="s">
        <v>184</v>
      </c>
      <c r="B171" s="99"/>
      <c r="C171" s="26"/>
      <c r="D171" s="27"/>
      <c r="E171" s="28">
        <f>F170/G170</f>
        <v>0</v>
      </c>
      <c r="F171" s="63"/>
    </row>
    <row r="172" spans="1:7" ht="23.25">
      <c r="A172" s="23"/>
      <c r="B172" s="24" t="s">
        <v>6</v>
      </c>
      <c r="C172" s="15"/>
      <c r="D172" s="15"/>
      <c r="E172" s="15"/>
      <c r="F172" s="64"/>
    </row>
    <row r="173" spans="1:7" ht="21" customHeight="1">
      <c r="A173" s="92"/>
      <c r="B173" s="93"/>
      <c r="C173" s="93"/>
      <c r="D173" s="93"/>
      <c r="E173" s="93"/>
      <c r="F173" s="94"/>
    </row>
    <row r="174" spans="1:7" ht="21" customHeight="1">
      <c r="A174" s="92"/>
      <c r="B174" s="93"/>
      <c r="C174" s="93"/>
      <c r="D174" s="93"/>
      <c r="E174" s="93"/>
      <c r="F174" s="94"/>
    </row>
    <row r="175" spans="1:7" ht="21" customHeight="1">
      <c r="A175" s="95"/>
      <c r="B175" s="96"/>
      <c r="C175" s="96"/>
      <c r="D175" s="96"/>
      <c r="E175" s="96"/>
      <c r="F175" s="97"/>
    </row>
    <row r="176" spans="1:7" ht="21">
      <c r="A176" s="17"/>
      <c r="B176" s="24" t="s">
        <v>4</v>
      </c>
      <c r="C176" s="18"/>
      <c r="D176" s="18"/>
      <c r="E176" s="18"/>
      <c r="F176" s="65"/>
    </row>
    <row r="177" spans="1:6" ht="21" customHeight="1">
      <c r="A177" s="92"/>
      <c r="B177" s="93"/>
      <c r="C177" s="93"/>
      <c r="D177" s="93"/>
      <c r="E177" s="93"/>
      <c r="F177" s="94"/>
    </row>
    <row r="178" spans="1:6" ht="21" customHeight="1">
      <c r="A178" s="92"/>
      <c r="B178" s="93"/>
      <c r="C178" s="93"/>
      <c r="D178" s="93"/>
      <c r="E178" s="93"/>
      <c r="F178" s="94"/>
    </row>
    <row r="179" spans="1:6" ht="21" customHeight="1">
      <c r="A179" s="95"/>
      <c r="B179" s="96"/>
      <c r="C179" s="96"/>
      <c r="D179" s="96"/>
      <c r="E179" s="96"/>
      <c r="F179" s="97"/>
    </row>
    <row r="180" spans="1:6" ht="21">
      <c r="A180" s="19"/>
      <c r="B180" s="25" t="s">
        <v>5</v>
      </c>
      <c r="C180" s="20"/>
      <c r="D180" s="20"/>
      <c r="E180" s="20"/>
      <c r="F180" s="66"/>
    </row>
  </sheetData>
  <mergeCells count="64">
    <mergeCell ref="B58:F58"/>
    <mergeCell ref="B51:F51"/>
    <mergeCell ref="B53:F53"/>
    <mergeCell ref="B54:F54"/>
    <mergeCell ref="A177:F179"/>
    <mergeCell ref="A173:F175"/>
    <mergeCell ref="A171:B171"/>
    <mergeCell ref="B160:F160"/>
    <mergeCell ref="B55:F55"/>
    <mergeCell ref="B104:F104"/>
    <mergeCell ref="B112:F112"/>
    <mergeCell ref="B140:F140"/>
    <mergeCell ref="B153:F153"/>
    <mergeCell ref="B60:F60"/>
    <mergeCell ref="C170:E170"/>
    <mergeCell ref="A59:F59"/>
    <mergeCell ref="A56:F56"/>
    <mergeCell ref="A6:F6"/>
    <mergeCell ref="B7:F7"/>
    <mergeCell ref="A8:F8"/>
    <mergeCell ref="B9:F9"/>
    <mergeCell ref="A10:F10"/>
    <mergeCell ref="B11:F11"/>
    <mergeCell ref="A12:F12"/>
    <mergeCell ref="B13:F13"/>
    <mergeCell ref="A14:F14"/>
    <mergeCell ref="B15:F15"/>
    <mergeCell ref="A16:F16"/>
    <mergeCell ref="B17:F17"/>
    <mergeCell ref="B30:F30"/>
    <mergeCell ref="A19:F19"/>
    <mergeCell ref="C28:F28"/>
    <mergeCell ref="A1:F1"/>
    <mergeCell ref="A2:F2"/>
    <mergeCell ref="B3:F3"/>
    <mergeCell ref="A4:F4"/>
    <mergeCell ref="B5:F5"/>
    <mergeCell ref="A29:F29"/>
    <mergeCell ref="C20:F20"/>
    <mergeCell ref="C21:F21"/>
    <mergeCell ref="C22:F22"/>
    <mergeCell ref="C23:F23"/>
    <mergeCell ref="A24:F24"/>
    <mergeCell ref="A18:F18"/>
    <mergeCell ref="B43:F43"/>
    <mergeCell ref="C31:F31"/>
    <mergeCell ref="C32:F32"/>
    <mergeCell ref="A33:F33"/>
    <mergeCell ref="B34:F34"/>
    <mergeCell ref="B35:F35"/>
    <mergeCell ref="B36:F36"/>
    <mergeCell ref="B37:F37"/>
    <mergeCell ref="B38:F38"/>
    <mergeCell ref="A39:F39"/>
    <mergeCell ref="B41:F41"/>
    <mergeCell ref="B42:F42"/>
    <mergeCell ref="C25:F25"/>
    <mergeCell ref="C26:F26"/>
    <mergeCell ref="C27:F27"/>
    <mergeCell ref="B45:F45"/>
    <mergeCell ref="B46:F46"/>
    <mergeCell ref="B47:F47"/>
    <mergeCell ref="B49:F49"/>
    <mergeCell ref="B50:F50"/>
  </mergeCells>
  <pageMargins left="0.23622047244094491" right="0.23622047244094491" top="0.35433070866141736" bottom="0.74803149606299213" header="0.31496062992125984" footer="0.31496062992125984"/>
  <pageSetup paperSize="9" scale="53" fitToHeight="0" orientation="portrait" r:id="rId1"/>
  <headerFooter>
    <oddFooter>&amp;L&amp;"-,Standardowy"HSW Z-01</oddFooter>
  </headerFooter>
  <rowBreaks count="2" manualBreakCount="2">
    <brk id="86" max="5" man="1"/>
    <brk id="16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Ankieta Kwalifikacji Dostawcy</vt:lpstr>
      <vt:lpstr>'Ankieta Kwalifikacji Dostawcy'!Obszar_wydruku</vt:lpstr>
    </vt:vector>
  </TitlesOfParts>
  <Company>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zzzz</dc:creator>
  <cp:lastModifiedBy>Maria Kotrych</cp:lastModifiedBy>
  <cp:lastPrinted>2025-02-27T11:35:32Z</cp:lastPrinted>
  <dcterms:created xsi:type="dcterms:W3CDTF">2010-07-03T02:45:39Z</dcterms:created>
  <dcterms:modified xsi:type="dcterms:W3CDTF">2026-06-23T08:00:42Z</dcterms:modified>
</cp:coreProperties>
</file>